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G:\My Drive\Personal\Taxes\2025\Carmen\"/>
    </mc:Choice>
  </mc:AlternateContent>
  <xr:revisionPtr revIDLastSave="0" documentId="13_ncr:1_{FD3A64C9-C427-4C6C-9589-10748FCFA8CD}" xr6:coauthVersionLast="47" xr6:coauthVersionMax="47" xr10:uidLastSave="{00000000-0000-0000-0000-000000000000}"/>
  <bookViews>
    <workbookView xWindow="-110" yWindow="-110" windowWidth="19420" windowHeight="11500" tabRatio="750" activeTab="2" xr2:uid="{00000000-000D-0000-FFFF-FFFF00000000}"/>
  </bookViews>
  <sheets>
    <sheet name="Depreciation and Partial" sheetId="5" r:id="rId1"/>
    <sheet name="Income by Month" sheetId="2" r:id="rId2"/>
    <sheet name="Schedule E Summary" sheetId="1" r:id="rId3"/>
    <sheet name="Deposit Detail" sheetId="3" r:id="rId4"/>
    <sheet name="Expenses Detail" sheetId="4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1" i="1" l="1"/>
  <c r="B31" i="1" s="1"/>
  <c r="C30" i="1"/>
  <c r="B30" i="1" s="1"/>
  <c r="C29" i="1"/>
  <c r="B29" i="1" s="1"/>
  <c r="C27" i="1"/>
  <c r="B27" i="1" s="1"/>
  <c r="C28" i="1"/>
  <c r="B28" i="1" s="1"/>
  <c r="F4" i="5"/>
  <c r="E4" i="5"/>
  <c r="C33" i="1" l="1"/>
  <c r="C34" i="1"/>
  <c r="D143" i="4"/>
  <c r="D140" i="4"/>
  <c r="D136" i="4"/>
  <c r="D132" i="4"/>
  <c r="D120" i="4"/>
  <c r="D108" i="4"/>
  <c r="D95" i="4"/>
  <c r="D86" i="4"/>
  <c r="D81" i="4"/>
  <c r="D78" i="4"/>
  <c r="D24" i="4"/>
  <c r="D18" i="4"/>
  <c r="D12" i="4"/>
  <c r="D6" i="4"/>
</calcChain>
</file>

<file path=xl/sharedStrings.xml><?xml version="1.0" encoding="utf-8"?>
<sst xmlns="http://schemas.openxmlformats.org/spreadsheetml/2006/main" count="1514" uniqueCount="533">
  <si>
    <t>SCHEDULE E — RENTAL INCOME AND EXPENSE SUMMARY  |  TAX YEAR 2025</t>
  </si>
  <si>
    <t>Carmen Rayas Dombaugh  |  Blackfeather &amp; Deer Watch  |  Fully audited — all figures cross-referenced to bank statements</t>
  </si>
  <si>
    <t>INCOME  (Schedule E Line 3)</t>
  </si>
  <si>
    <t>Blackfeather</t>
  </si>
  <si>
    <t>Deer Watch</t>
  </si>
  <si>
    <t>Combined</t>
  </si>
  <si>
    <t>Verified rental income (all statements audited)</t>
  </si>
  <si>
    <t>Cash/ATM deposits — confirmed NOT income by client</t>
  </si>
  <si>
    <t>Security deposits received — NOT income</t>
  </si>
  <si>
    <t>EXPENSES  (All confirmed from bank statements)</t>
  </si>
  <si>
    <t>Schedule E Line — Category</t>
  </si>
  <si>
    <t>Amount</t>
  </si>
  <si>
    <t>Txns</t>
  </si>
  <si>
    <t>Source</t>
  </si>
  <si>
    <t>Line 5  — Travel</t>
  </si>
  <si>
    <t>Biz CHK ...8067 (Zelle)</t>
  </si>
  <si>
    <t>Line 6  — Management Fees</t>
  </si>
  <si>
    <t>Biz CHK ...8067 (Zelle to Antonia Reza)</t>
  </si>
  <si>
    <t>Line 19 — Other (HOA)</t>
  </si>
  <si>
    <t>Biz CHK ...8067 (ACH — Metzler Ranch)</t>
  </si>
  <si>
    <t>Line 9  — Insurance</t>
  </si>
  <si>
    <t>Visa ...7780 + Pers CHK (Safeco/Liberty/Allstate)</t>
  </si>
  <si>
    <t>Line 14 — Repairs</t>
  </si>
  <si>
    <t>Visa ...7780 + Biz CHK debit ...0758 + Biz CHK Zelle</t>
  </si>
  <si>
    <t>Line 19 — Other (Equip/Supplies)</t>
  </si>
  <si>
    <t>Biz CHK ...8067 (Zelle — refrigerator)</t>
  </si>
  <si>
    <t>Line 14 — Repairs (Cleaning)</t>
  </si>
  <si>
    <t>Biz CHK ...8067 (Zelle — Mariela/Angel)</t>
  </si>
  <si>
    <t>Line 17 — Utilities</t>
  </si>
  <si>
    <t>Visa ...7780 (Jan-Sep) + Biz CHK ACH/debit (Oct-Dec)</t>
  </si>
  <si>
    <t>Visa ...3437 (Comcast/Xfinity)</t>
  </si>
  <si>
    <t>Visa ...7780 (Town of Castle Rock)</t>
  </si>
  <si>
    <t>Pers CHK ...7985 (Black Hills Energy — confirm property)</t>
  </si>
  <si>
    <t>Confirm property</t>
  </si>
  <si>
    <t>Line 19 — Other (Supplies)</t>
  </si>
  <si>
    <t>Visa ...7780 (Ring)</t>
  </si>
  <si>
    <t>Visa ...7780 (IKEA)</t>
  </si>
  <si>
    <t>Visa ...7780 (UPS Store)</t>
  </si>
  <si>
    <t>TOTAL CONFIRMED EXPENSES</t>
  </si>
  <si>
    <t>PENDING — Additional Documentation Required Before Filing</t>
  </si>
  <si>
    <t>Line 12 — Mortgage Interest</t>
  </si>
  <si>
    <t>Form 1098 required from WF (Deer Watch) and New American Funding (Blackfeather)</t>
  </si>
  <si>
    <t>Line 18 — Depreciation</t>
  </si>
  <si>
    <t>Cost basis and placed-in-service dates required for both properties</t>
  </si>
  <si>
    <t>Amazon purchases pending</t>
  </si>
  <si>
    <t>$4,875.46 across 70 txns — client must confirm rental use</t>
  </si>
  <si>
    <t>IKEA July net reconciliation</t>
  </si>
  <si>
    <t>Large Jul purchases ($2,749) with partial refunds ($1,730) across biz CHK + Visa. Net ~$1,019 TBD</t>
  </si>
  <si>
    <t>Comcast via Pers CHK</t>
  </si>
  <si>
    <t>Possible 2nd Comcast account ($41.22 Dec + $25.00 Oct + $16.22 Nov) — confirm if rental</t>
  </si>
  <si>
    <t>Advertising (Sep Zelle)</t>
  </si>
  <si>
    <t>'Redes sociales' $109 + 'Publicidad' $109 — confirm rental advertising before deducting</t>
  </si>
  <si>
    <t>NET RENTAL INCOME  ($73,920 income  minus  $15,737 expenses)</t>
  </si>
  <si>
    <t>RENTAL INCOME — VERIFIED ACTUAL DEPOSITS BY MONTH  |  2025</t>
  </si>
  <si>
    <t>Month</t>
  </si>
  <si>
    <t>BF Actual</t>
  </si>
  <si>
    <t>DW Actual</t>
  </si>
  <si>
    <t>Jan 2025</t>
  </si>
  <si>
    <t>Feb 2025</t>
  </si>
  <si>
    <t>Mar 2025</t>
  </si>
  <si>
    <t>Apr 2025</t>
  </si>
  <si>
    <t>May 2025</t>
  </si>
  <si>
    <t>Jun 2025</t>
  </si>
  <si>
    <t>Jul 2025</t>
  </si>
  <si>
    <t>Aug 2025</t>
  </si>
  <si>
    <t>Sep 2025</t>
  </si>
  <si>
    <t>Oct 2025</t>
  </si>
  <si>
    <t>Nov 2025</t>
  </si>
  <si>
    <t>Dec 2025</t>
  </si>
  <si>
    <t>ANNUAL TOTAL</t>
  </si>
  <si>
    <t>ALL RENT DEPOSITS — Verified Transaction Detail  |  Full Year 2025</t>
  </si>
  <si>
    <t>Date</t>
  </si>
  <si>
    <t>Payer</t>
  </si>
  <si>
    <t>Memo</t>
  </si>
  <si>
    <t>Account</t>
  </si>
  <si>
    <t>For Month</t>
  </si>
  <si>
    <t>Property</t>
  </si>
  <si>
    <t>01/02/25</t>
  </si>
  <si>
    <t>Cody D McJunkins</t>
  </si>
  <si>
    <t>rent</t>
  </si>
  <si>
    <t>Biz CHK ...8067</t>
  </si>
  <si>
    <t>01/21/25</t>
  </si>
  <si>
    <t>Jose Arias Arias</t>
  </si>
  <si>
    <t>Zelle (2 pmts)</t>
  </si>
  <si>
    <t>01/06/25</t>
  </si>
  <si>
    <t>Charlie Dunn</t>
  </si>
  <si>
    <t>Pers CHK ...7985</t>
  </si>
  <si>
    <t>01/08/25</t>
  </si>
  <si>
    <t>Craig Freeman</t>
  </si>
  <si>
    <t>rent for January plus late fee</t>
  </si>
  <si>
    <t>02/04/25</t>
  </si>
  <si>
    <t>02/03/25</t>
  </si>
  <si>
    <t>RENT</t>
  </si>
  <si>
    <t>LG Siding LLC</t>
  </si>
  <si>
    <t>02/05/25</t>
  </si>
  <si>
    <t>February rent</t>
  </si>
  <si>
    <t>03/05-31/25</t>
  </si>
  <si>
    <t>5 Zelle payments</t>
  </si>
  <si>
    <t>03/03/25</t>
  </si>
  <si>
    <t>03/05/25</t>
  </si>
  <si>
    <t>March rent</t>
  </si>
  <si>
    <t>rent (2 pmts)</t>
  </si>
  <si>
    <t>03/07/25</t>
  </si>
  <si>
    <t>DEPOSIT - security deposit</t>
  </si>
  <si>
    <t>Mar 2025 - DEPOSIT not rent</t>
  </si>
  <si>
    <t>04/07/25</t>
  </si>
  <si>
    <t>03/31/25</t>
  </si>
  <si>
    <t>April rent</t>
  </si>
  <si>
    <t>04/01/25</t>
  </si>
  <si>
    <t>04/08/25</t>
  </si>
  <si>
    <t>04/21/25</t>
  </si>
  <si>
    <t>Gaston Osterland</t>
  </si>
  <si>
    <t>Deposit for basement unit of 3746 Black Feather</t>
  </si>
  <si>
    <t>Apr 2025 - DEPOSIT not rent</t>
  </si>
  <si>
    <t>05/05/25</t>
  </si>
  <si>
    <t>Renta (2 pmts)</t>
  </si>
  <si>
    <t>05/01/25</t>
  </si>
  <si>
    <t>May rent</t>
  </si>
  <si>
    <t>05/02/25</t>
  </si>
  <si>
    <t>Rent May</t>
  </si>
  <si>
    <t>05/06/25</t>
  </si>
  <si>
    <t>05/20/25</t>
  </si>
  <si>
    <t>rent / deposit</t>
  </si>
  <si>
    <t>May 2025 - DEPOSIT not rent</t>
  </si>
  <si>
    <t>06/05-17/25</t>
  </si>
  <si>
    <t>3 Zelle pmts</t>
  </si>
  <si>
    <t>05/30/25</t>
  </si>
  <si>
    <t>June rent</t>
  </si>
  <si>
    <t>06/02/25</t>
  </si>
  <si>
    <t>rent June</t>
  </si>
  <si>
    <t>06/05/25</t>
  </si>
  <si>
    <t>07/07/25</t>
  </si>
  <si>
    <t>Renta</t>
  </si>
  <si>
    <t>Dennis Martinez Solano</t>
  </si>
  <si>
    <t>06/30/25</t>
  </si>
  <si>
    <t>July rent</t>
  </si>
  <si>
    <t>07/01/25</t>
  </si>
  <si>
    <t>Rent July</t>
  </si>
  <si>
    <t>08/05/25</t>
  </si>
  <si>
    <t>Zelle</t>
  </si>
  <si>
    <t>07/29/25</t>
  </si>
  <si>
    <t>August rent</t>
  </si>
  <si>
    <t>08/04/25</t>
  </si>
  <si>
    <t>August Rent</t>
  </si>
  <si>
    <t>Juan Antonio Deciderio</t>
  </si>
  <si>
    <t>08/18/25</t>
  </si>
  <si>
    <t>Fernando Martinez</t>
  </si>
  <si>
    <t>09/05/25</t>
  </si>
  <si>
    <t>09/08/25</t>
  </si>
  <si>
    <t>09/23/25</t>
  </si>
  <si>
    <t>Juan Carlos Alvarez Franco</t>
  </si>
  <si>
    <t>Renta Octubre (pre-paid Oct)</t>
  </si>
  <si>
    <t>09/02/25</t>
  </si>
  <si>
    <t>September Rent</t>
  </si>
  <si>
    <t>September rent</t>
  </si>
  <si>
    <t>09/10/25</t>
  </si>
  <si>
    <t>09/22/25</t>
  </si>
  <si>
    <t>Viviana Santos Ojeda</t>
  </si>
  <si>
    <t>10/10/25</t>
  </si>
  <si>
    <t>10/20/25</t>
  </si>
  <si>
    <t>renta Noviembre (pre-paid Nov)</t>
  </si>
  <si>
    <t>10/28/25</t>
  </si>
  <si>
    <t>Counter Credit</t>
  </si>
  <si>
    <t>Cash deposit - source unknown</t>
  </si>
  <si>
    <t>Oct 2025 - VERIFY</t>
  </si>
  <si>
    <t>10/01/25</t>
  </si>
  <si>
    <t>October rent</t>
  </si>
  <si>
    <t>10/02/25</t>
  </si>
  <si>
    <t>October Rent</t>
  </si>
  <si>
    <t>telefonOOOOO</t>
  </si>
  <si>
    <t>10/27/25</t>
  </si>
  <si>
    <t>09/29/25</t>
  </si>
  <si>
    <t>BofA Branch Deposit</t>
  </si>
  <si>
    <t>Cash/check - source unknown</t>
  </si>
  <si>
    <t>11/06/25</t>
  </si>
  <si>
    <t>Alicia Del Valle Salazar Hernandez</t>
  </si>
  <si>
    <t>10/30/25</t>
  </si>
  <si>
    <t>November rent</t>
  </si>
  <si>
    <t>11/05/25</t>
  </si>
  <si>
    <t>rent (owes $35 more)</t>
  </si>
  <si>
    <t>november rent</t>
  </si>
  <si>
    <t>11/10/25</t>
  </si>
  <si>
    <t>11/24/25</t>
  </si>
  <si>
    <t>Sofia Faye</t>
  </si>
  <si>
    <t>rent for the month of November</t>
  </si>
  <si>
    <t>Pedro Gomez</t>
  </si>
  <si>
    <t>11/17/25</t>
  </si>
  <si>
    <t>Renta Diciembre (pre-paid Dec)</t>
  </si>
  <si>
    <t>12/01/25</t>
  </si>
  <si>
    <t>12/05/25</t>
  </si>
  <si>
    <t>ATM Deposit</t>
  </si>
  <si>
    <t>Cash - source unknown</t>
  </si>
  <si>
    <t>Dec 2025 - VERIFY</t>
  </si>
  <si>
    <t>12/29/25</t>
  </si>
  <si>
    <t>December rent</t>
  </si>
  <si>
    <t>12/04/25</t>
  </si>
  <si>
    <t>Rent December</t>
  </si>
  <si>
    <t>12/17/25</t>
  </si>
  <si>
    <t>rent final payment of contract</t>
  </si>
  <si>
    <t>12/09/25</t>
  </si>
  <si>
    <t>CONFIRMED RENTAL EXPENSES — Full Transaction Detail  |  All Sources  |  2025</t>
  </si>
  <si>
    <t>Period</t>
  </si>
  <si>
    <t>Description</t>
  </si>
  <si>
    <t>Schedule E Line</t>
  </si>
  <si>
    <t>Source Account</t>
  </si>
  <si>
    <t xml:space="preserve">  Line 5  — Travel</t>
  </si>
  <si>
    <t>Zelle to Patricia — Viaje california (business travel)</t>
  </si>
  <si>
    <t xml:space="preserve">  Subtotal — Line 5  — Travel</t>
  </si>
  <si>
    <t xml:space="preserve">  Line 6  — Management Fees</t>
  </si>
  <si>
    <t>04/02/25</t>
  </si>
  <si>
    <t>Zelle to Antonia Reza for 'manager'</t>
  </si>
  <si>
    <t>03/24/25</t>
  </si>
  <si>
    <t xml:space="preserve">  Subtotal — Line 6  — Management Fees</t>
  </si>
  <si>
    <t xml:space="preserve">  Line 19 — Other (HOA)</t>
  </si>
  <si>
    <t>Metzler Ranch HOA Dues (ACH)</t>
  </si>
  <si>
    <t>01/07/25</t>
  </si>
  <si>
    <t>07/08/25</t>
  </si>
  <si>
    <t>10/07/25</t>
  </si>
  <si>
    <t xml:space="preserve">  Subtotal — Line 19 — Other (HOA)</t>
  </si>
  <si>
    <t xml:space="preserve">  Line 9  — Insurance</t>
  </si>
  <si>
    <t>05/11/2025 - 06/10/2025</t>
  </si>
  <si>
    <t>06/05</t>
  </si>
  <si>
    <t>Safeco Corporation Boston MA 4067 7780 (net of $337.06 refund)</t>
  </si>
  <si>
    <t>BofA Visa ...7780</t>
  </si>
  <si>
    <t>09/11/2025 - 10/10/2025</t>
  </si>
  <si>
    <t>09/27</t>
  </si>
  <si>
    <t>LIBERTY MUTUAL 888-398-8924 NH 3738 7780</t>
  </si>
  <si>
    <t>ALLSTATE INS CO DES:PREMIUM INDN:CARMEN RAYAS DOMBAUGH</t>
  </si>
  <si>
    <t>12/19/25</t>
  </si>
  <si>
    <t>SAFECO CORPORA BOSTON MA (debit card via Pers CHK)</t>
  </si>
  <si>
    <t xml:space="preserve">  Subtotal — Line 9  — Insurance</t>
  </si>
  <si>
    <t xml:space="preserve">  Line 14 — Repairs</t>
  </si>
  <si>
    <t>06/11/2025 - 07/10/2025</t>
  </si>
  <si>
    <t>06/12</t>
  </si>
  <si>
    <t>O'REILLY 3550 CASTLE ROCK CO 7249 7780</t>
  </si>
  <si>
    <t>06/21</t>
  </si>
  <si>
    <t>THE HOME DEPOT #1531 CASTLE ROCK CO 0735 7780</t>
  </si>
  <si>
    <t>06/22</t>
  </si>
  <si>
    <t>THE HOME DEPOT #1531 CASTLE ROCK CO 3975 7780</t>
  </si>
  <si>
    <t>THE HOME DEPOT #1531 CASTLE ROCK CO 1417 7780</t>
  </si>
  <si>
    <t>10/11/2025 - 11/10/2025</t>
  </si>
  <si>
    <t>10/21</t>
  </si>
  <si>
    <t>THE HOME DEPOT #1531 CASTLE ROCK CO 8446 7780</t>
  </si>
  <si>
    <t>08/07/25</t>
  </si>
  <si>
    <t>THE HOME DEPOT #1 Castle Rock CO (debit)</t>
  </si>
  <si>
    <t>Biz CHK ...8067 (debit 0758)</t>
  </si>
  <si>
    <t>08/12/25</t>
  </si>
  <si>
    <t>08/17/25</t>
  </si>
  <si>
    <t>08/20/25</t>
  </si>
  <si>
    <t>Sherwin-Williams Castle Rock CO (debit)</t>
  </si>
  <si>
    <t>08/29/25</t>
  </si>
  <si>
    <t>Zelle to Eudy Polanco — Pintura para la casa (house painting)</t>
  </si>
  <si>
    <t>12/14/25</t>
  </si>
  <si>
    <t>12/15/25</t>
  </si>
  <si>
    <t>Lowe's #2274 Castle Rock CO (debit)</t>
  </si>
  <si>
    <t>01/03/25</t>
  </si>
  <si>
    <t>Moore Lumber Castle Rock CO (debit)</t>
  </si>
  <si>
    <t>01/10/25</t>
  </si>
  <si>
    <t>Zelle to Jimena I Espinosa — bano (bathroom work)</t>
  </si>
  <si>
    <t>01/13/25</t>
  </si>
  <si>
    <t>01/15/25</t>
  </si>
  <si>
    <t>01/17/25</t>
  </si>
  <si>
    <t>THE HOME DEPOT Castle Rock CO (debit)</t>
  </si>
  <si>
    <t>07/09/25</t>
  </si>
  <si>
    <t>07/12/25</t>
  </si>
  <si>
    <t>07/18/25</t>
  </si>
  <si>
    <t>07/22/25</t>
  </si>
  <si>
    <t>07/23/25</t>
  </si>
  <si>
    <t>07/24/25</t>
  </si>
  <si>
    <t>07/28/25</t>
  </si>
  <si>
    <t>06/12/25</t>
  </si>
  <si>
    <t>O'Reilly 3550 Castle Rock CO (debit)</t>
  </si>
  <si>
    <t>06/23/25</t>
  </si>
  <si>
    <t>06/24/25</t>
  </si>
  <si>
    <t>11/03/25</t>
  </si>
  <si>
    <t>10/14/25</t>
  </si>
  <si>
    <t>10/15/25</t>
  </si>
  <si>
    <t>10/22/25</t>
  </si>
  <si>
    <t>10/25/25</t>
  </si>
  <si>
    <t>09/16/25</t>
  </si>
  <si>
    <t>Zelle to Antonio — Pintura de la casa (house painting)</t>
  </si>
  <si>
    <t xml:space="preserve">  Subtotal — Line 14 — Repairs</t>
  </si>
  <si>
    <t xml:space="preserve">  Line 19 — Other (Equip/Supplies)</t>
  </si>
  <si>
    <t>11/12/25</t>
  </si>
  <si>
    <t>Zelle to Alberto — Refrigerator (Electrodomesticos)</t>
  </si>
  <si>
    <t xml:space="preserve">  Subtotal — Line 19 — Other (Equip/Supplies)</t>
  </si>
  <si>
    <t xml:space="preserve">  Line 14 — Repairs (Cleaning)</t>
  </si>
  <si>
    <t>Zelle to Mariela Sifuentes — Limpieza deer watch (cleaning)</t>
  </si>
  <si>
    <t>10/16/25</t>
  </si>
  <si>
    <t>Zelle to Mariela Sifuentes — Persiana (blinds)</t>
  </si>
  <si>
    <t>Zelle to Angel Limpia Alfombra — Limpieza de alfombra (carpet)</t>
  </si>
  <si>
    <t xml:space="preserve">  Subtotal — Line 14 — Repairs (Cleaning)</t>
  </si>
  <si>
    <t xml:space="preserve">  Line 17 — Utilities</t>
  </si>
  <si>
    <t>02/11/2025 - 03/10/2025</t>
  </si>
  <si>
    <t>02/11</t>
  </si>
  <si>
    <t>CORE ELECTRIC COOPERATIV EBILL.CORE.COCO 1430 7780</t>
  </si>
  <si>
    <t>02/25</t>
  </si>
  <si>
    <t>CORE ELECTRIC COOPERATIV EBILL.CORE.COCO 0382 7780</t>
  </si>
  <si>
    <t>03/11/2025 - 04/10/2025</t>
  </si>
  <si>
    <t>03/25</t>
  </si>
  <si>
    <t>CORE ELECTRIC COOPERATIV EBILL.CORE.COCO 8705 7780</t>
  </si>
  <si>
    <t>12/23/25</t>
  </si>
  <si>
    <t>Core Electric ACH (Biz CHK)</t>
  </si>
  <si>
    <t>11/25/25</t>
  </si>
  <si>
    <t>10/03/25</t>
  </si>
  <si>
    <t>Core Electric Cooperati debit card (Biz CHK)</t>
  </si>
  <si>
    <t>10/23/25</t>
  </si>
  <si>
    <t xml:space="preserve">  Subtotal — Line 17 — Utilities</t>
  </si>
  <si>
    <t>April 14 - May 13, 2025</t>
  </si>
  <si>
    <t>04/22</t>
  </si>
  <si>
    <t>COMCAST CABLE COMM 800-COMCAST CO 0986 3437</t>
  </si>
  <si>
    <t>BofA Visa ...3437</t>
  </si>
  <si>
    <t>August 14 - September 13, 2025</t>
  </si>
  <si>
    <t>08/22</t>
  </si>
  <si>
    <t>COMCAST / XFINITY 800-266-2278 CO 3411 3437</t>
  </si>
  <si>
    <t>December 14 - January 13, 2025</t>
  </si>
  <si>
    <t>12/22</t>
  </si>
  <si>
    <t>COMCAST CABLE COMM 800-COMCAST CO 1455 3437</t>
  </si>
  <si>
    <t>February 14 - March 13, 2025</t>
  </si>
  <si>
    <t>02/22</t>
  </si>
  <si>
    <t>COMCAST CABLE COMM 800-COMCAST CO 5138 3437</t>
  </si>
  <si>
    <t>January 14 - February 13, 2025</t>
  </si>
  <si>
    <t>01/22</t>
  </si>
  <si>
    <t>COMCAST CABLE COMM 800-COMCAST CO 8606 3437</t>
  </si>
  <si>
    <t>July 14 - August 13, 2025</t>
  </si>
  <si>
    <t>07/22</t>
  </si>
  <si>
    <t>COMCAST / XFINITY 800-266-2278 CO 5110 3437</t>
  </si>
  <si>
    <t>June 14 - July 13, 2025</t>
  </si>
  <si>
    <t>COMCAST / XFINITY 800-266-2278 CO 7014 3437</t>
  </si>
  <si>
    <t>March 14 - April 13, 2025</t>
  </si>
  <si>
    <t>03/22</t>
  </si>
  <si>
    <t>COMCAST CABLE COMM 800-COMCAST CO 6430 3437</t>
  </si>
  <si>
    <t>May 14 - June 13, 2025</t>
  </si>
  <si>
    <t>05/22</t>
  </si>
  <si>
    <t>COMCAST / XFINITY 800-COMCAST CO 1251 3437</t>
  </si>
  <si>
    <t>November 14 - December 13, 2025</t>
  </si>
  <si>
    <t>11/22</t>
  </si>
  <si>
    <t>COMCAST / XFINITY 800-266-2278 CO 3921 3437</t>
  </si>
  <si>
    <t>September 14 - October 13, 2025</t>
  </si>
  <si>
    <t>09/22</t>
  </si>
  <si>
    <t>COMCAST / XFINITY 800-266-2278 CO 9621 3437</t>
  </si>
  <si>
    <t>03/18</t>
  </si>
  <si>
    <t>TOWN OF CASTLE ROCK 303-660-1015 CO 6336 7780</t>
  </si>
  <si>
    <t>04/11/2025 - 05/10/2025</t>
  </si>
  <si>
    <t>05/01</t>
  </si>
  <si>
    <t>TOWN OF CASTLE ROCK 303-660-1015 CO 6257 7780</t>
  </si>
  <si>
    <t>07/01</t>
  </si>
  <si>
    <t>TOWN OF CASTLE ROCK 303-660-1015 CO 6395 7780</t>
  </si>
  <si>
    <t>08/11/2025 - 09/10/2025</t>
  </si>
  <si>
    <t>08/30</t>
  </si>
  <si>
    <t>TOWN OF CASTLE ROCK 303-660-1015 CO 3322 7780</t>
  </si>
  <si>
    <t>10/01</t>
  </si>
  <si>
    <t>TOWN OF CASTLE ROCK 303-660-1015 CO 8308 7780</t>
  </si>
  <si>
    <t>10/04</t>
  </si>
  <si>
    <t>TOWN OF CASTLE ROCK 303-660-1015 CO 2194 7780</t>
  </si>
  <si>
    <t>11/01</t>
  </si>
  <si>
    <t>TOWN OF CASTLE ROCK 303-660-1015 CO 4551 7780</t>
  </si>
  <si>
    <t>11/06</t>
  </si>
  <si>
    <t>TOWN OF CASTLE ROCK 303-660-1015 CO 9659 7780</t>
  </si>
  <si>
    <t>11/11/2025 - 12/10/2025</t>
  </si>
  <si>
    <t>11/29</t>
  </si>
  <si>
    <t>TOWN OF CASTLE ROCK 303-660-1015 CO 9658 7780</t>
  </si>
  <si>
    <t>TOWN OF CASTLE ROCK 303-660-1015 CO 3964 7780</t>
  </si>
  <si>
    <t>04/14/25</t>
  </si>
  <si>
    <t>Black Hills Energy (acct ID:7532817614)</t>
  </si>
  <si>
    <t>Black Hills Energy (acct ID:4413015219)</t>
  </si>
  <si>
    <t>07/14/25</t>
  </si>
  <si>
    <t>Nov/Dec 2025</t>
  </si>
  <si>
    <t>12/10/25</t>
  </si>
  <si>
    <t>Oct/Nov 2025</t>
  </si>
  <si>
    <t>09/11/25</t>
  </si>
  <si>
    <t xml:space="preserve">  Line 19 — Other (Supplies)</t>
  </si>
  <si>
    <t>04/12</t>
  </si>
  <si>
    <t>RING BASIC PLAN RING.COM CA 0672 7780</t>
  </si>
  <si>
    <t>10/27</t>
  </si>
  <si>
    <t>RING STANDARD PLAN RING.COM CA 8807 7780</t>
  </si>
  <si>
    <t xml:space="preserve">  Subtotal — Line 19 — Other (Supplies)</t>
  </si>
  <si>
    <t>08/11</t>
  </si>
  <si>
    <t>IKEA CENTENNIAL CENTENNIAL CO 5342 7780</t>
  </si>
  <si>
    <t>10/17</t>
  </si>
  <si>
    <t>IKEA CENTENNIAL CENTENNIAL CO 6826 7780</t>
  </si>
  <si>
    <t>09/12</t>
  </si>
  <si>
    <t>THE UPS STORE 4337 303-6885999 CO 0516 7780</t>
  </si>
  <si>
    <t>GRAND TOTAL — ALL CONFIRMED RENTAL EXPENSES</t>
  </si>
  <si>
    <t>PENDING CLIENT REVIEW — Amazon Purchases (Confirm Rental Use)</t>
  </si>
  <si>
    <t>Category</t>
  </si>
  <si>
    <t>Card</t>
  </si>
  <si>
    <t>01/11/2025 - 02/10/2025</t>
  </si>
  <si>
    <t>01/12</t>
  </si>
  <si>
    <t>AMAZON MKTPL*Z58HY8SU2 Amzn.com/billWA 5359 7780</t>
  </si>
  <si>
    <t>Amazon - Review Required</t>
  </si>
  <si>
    <t>01/21</t>
  </si>
  <si>
    <t>7-ELEVEN AT CASTLEROCK CASTLE ROCK CO 6309 7780</t>
  </si>
  <si>
    <t>Other - Review Required</t>
  </si>
  <si>
    <t>01/26</t>
  </si>
  <si>
    <t>Amazon.com*ZG5PC0MT1 Amzn.com/billWA 5882 7780</t>
  </si>
  <si>
    <t>01/30</t>
  </si>
  <si>
    <t>AMAZON MKTPL*ZC8659AU1 Amzn.com/billWA 7303 7780</t>
  </si>
  <si>
    <t>02/03</t>
  </si>
  <si>
    <t>Amazon.com*Z70S33AC0 Amzn.com/billWA 4806 7780</t>
  </si>
  <si>
    <t>02/12</t>
  </si>
  <si>
    <t>AMAZON MKTPL*IX5II7IY3 Amzn.com/billWA 2759 7780</t>
  </si>
  <si>
    <t>02/18</t>
  </si>
  <si>
    <t>AMAZON MKTPL*LG3E282I3 Amzn.com/billWA 9982 7780</t>
  </si>
  <si>
    <t>05/20</t>
  </si>
  <si>
    <t>AMAZON MKTPL*NW9799UO0 Amzn.com/billWA 1255 7780</t>
  </si>
  <si>
    <t>06/18</t>
  </si>
  <si>
    <t>AMAZON MKTPL*NO8ON3VJ2 Amzn.com/billWA 9302 7780</t>
  </si>
  <si>
    <t>Amazon.com*NO5ZF0CX1 Amzn.com/billWA 5653 7780</t>
  </si>
  <si>
    <t>06/20</t>
  </si>
  <si>
    <t>AMAZON MKTPL*NO02V5ZP0 Amzn.com/billWA 1995 7780</t>
  </si>
  <si>
    <t>AMAZON MKTPL*NO8LC3X81 Amzn.com/billWA 6983 7780</t>
  </si>
  <si>
    <t>Amazon.com*NQ87F3OU2 Amzn.com/billWA 4165 7780</t>
  </si>
  <si>
    <t>06/23</t>
  </si>
  <si>
    <t>AMAZON MKTPL*NO6GD6Q20 Amzn.com/billWA 0536 7780</t>
  </si>
  <si>
    <t>06/26</t>
  </si>
  <si>
    <t>AMAZON MKTPL*NQ6GP7051 Amzn.com/billWA 5378 7780</t>
  </si>
  <si>
    <t>06/27</t>
  </si>
  <si>
    <t>AMAZON MKTPL*NQ6DJ0YK2 Amzn.com/billWA 3965 7780</t>
  </si>
  <si>
    <t>07/04</t>
  </si>
  <si>
    <t>AMAZON MKTPL*N32TS65G1 Amzn.com/billWA 1256 7780</t>
  </si>
  <si>
    <t>07/05</t>
  </si>
  <si>
    <t>AMAZON MKTPL*NL2892JA2 Amzn.com/billWA 1010 7780</t>
  </si>
  <si>
    <t>07/06</t>
  </si>
  <si>
    <t>AMAZON MKTPL*N34M92990 Amzn.com/billWA 3439 7780</t>
  </si>
  <si>
    <t>07/08</t>
  </si>
  <si>
    <t>AMAZON MKTPL*NL5V752U2 Amzn.com/billWA 4831 7780</t>
  </si>
  <si>
    <t>07/02</t>
  </si>
  <si>
    <t>TST*LOS DOS POTRILLOS FS Castle Rock CO 0158 3437</t>
  </si>
  <si>
    <t>07/11/2025 - 08/10/2025</t>
  </si>
  <si>
    <t>07/10</t>
  </si>
  <si>
    <t>AMAZON MKTPL*NL4V07X81 Amzn.com/billWA 9758 7780</t>
  </si>
  <si>
    <t>07/16</t>
  </si>
  <si>
    <t>AMAZON MKTPL*QQ3E619G3 Amzn.com/billWA 7181 7780</t>
  </si>
  <si>
    <t>AMAZON MKTPL*UG5M11EZ3 Amzn.com/billWA 3881 7780</t>
  </si>
  <si>
    <t>07/25</t>
  </si>
  <si>
    <t>AMAZON MKTPL*VG4Y24JX3 Amzn.com/billWA 4798 7780</t>
  </si>
  <si>
    <t>AMAZON MKTPL*6Z0FW24R3 Amzn.com/billWA 6191 7780</t>
  </si>
  <si>
    <t>07/29</t>
  </si>
  <si>
    <t>AMAZON MKTPL*A724V1PQ3 Amzn.com/billWA 7145 7780</t>
  </si>
  <si>
    <t>08/08</t>
  </si>
  <si>
    <t>AMAZON MKTPL*DD3XN5EP3 Amzn.com/billWA 9738 7780</t>
  </si>
  <si>
    <t>08/09</t>
  </si>
  <si>
    <t>AMAZON MKTPL*Z446L6X63 Amzn.com/billWA 4808 7780</t>
  </si>
  <si>
    <t>08/13</t>
  </si>
  <si>
    <t>AMAZON MKTPL*KY7X19VG3 Amzn.com/billWA 6713 7780</t>
  </si>
  <si>
    <t>08/14</t>
  </si>
  <si>
    <t>AMAZON MKTPL*0M2NZ4PU3 Amzn.com/billWA 7966 7780</t>
  </si>
  <si>
    <t>AMAZON MKTPL*DX3E01HV3 Amzn.com/billWA 2032 7780</t>
  </si>
  <si>
    <t>08/18</t>
  </si>
  <si>
    <t>AMAZON MKTPL*TT6335MO3 Amzn.com/billWA 5270 7780</t>
  </si>
  <si>
    <t>08/19</t>
  </si>
  <si>
    <t>AMAZON MKTPL*7K2AG2563 Amzn.com/billWA 9943 7780</t>
  </si>
  <si>
    <t>08/20</t>
  </si>
  <si>
    <t>AMAZON MKTPL*1A0F57OL3 Amzn.com/billWA 3816 7780</t>
  </si>
  <si>
    <t>08/24</t>
  </si>
  <si>
    <t>AMAZON MKTPL*2Q6LT93O3 Amzn.com/billWA 9737 7780</t>
  </si>
  <si>
    <t>08/25</t>
  </si>
  <si>
    <t>AMAZON MKTPL*823MK9ZM3 Amzn.com/billWA 4992 7780</t>
  </si>
  <si>
    <t>09/04</t>
  </si>
  <si>
    <t>AMAZON MKTPL*TL18000W3 Amzn.com/billWA 1919 7780</t>
  </si>
  <si>
    <t>09/10</t>
  </si>
  <si>
    <t>Amazon.com*Y35XL5XQ3 Amzn.com/billWA 4656 7780</t>
  </si>
  <si>
    <t>AMAZON MKTPL*NP1U44073 Amzn.com/billWA 2228 7780</t>
  </si>
  <si>
    <t>09/17</t>
  </si>
  <si>
    <t>AMAZON MKTPL*B22B73MU3 Amzn.com/billWA 3202 7780</t>
  </si>
  <si>
    <t>09/21</t>
  </si>
  <si>
    <t>AMAZON MKTPL*XE8MU2YK3 Amzn.com/billWA 2766 7780</t>
  </si>
  <si>
    <t>AMAZON MKTPL*XI3415X33 Amzn.com/billWA 6174 7780</t>
  </si>
  <si>
    <t>09/24</t>
  </si>
  <si>
    <t>AMAZON MKTPL*961QS0313 Amzn.com/billWA 2661 7780</t>
  </si>
  <si>
    <t>AMAZON MKTPL*NJ7YN8EW0 Amzn.com/billWA 1517 7780</t>
  </si>
  <si>
    <t>AMAZON MKTPL*0M5UK62Y3 Amzn.com/billWA 7349 7780</t>
  </si>
  <si>
    <t>10/02</t>
  </si>
  <si>
    <t>AMAZON MKTPL*NJ2RA5WY1 Amzn.com/billWA 8497 7780</t>
  </si>
  <si>
    <t>10/03</t>
  </si>
  <si>
    <t>AMAZON MKTPL*NJ7JI0SA2 Amzn.com/billWA 7109 7780</t>
  </si>
  <si>
    <t>Amazon.com*NJ7D72YW2 Amzn.com/billWA 4536 7780</t>
  </si>
  <si>
    <t>AMAZON MKTPL*NV7NS60U1 Amzn.com/billWA 1160 7780</t>
  </si>
  <si>
    <t>10/07</t>
  </si>
  <si>
    <t>AMAZON MKTPL*NV0D59XS2 Amzn.com/billWA 6530 7780</t>
  </si>
  <si>
    <t>10/10</t>
  </si>
  <si>
    <t>AMAZON MKTPL*NF8XL05D1 Amzn.com/billWA 7194 7780</t>
  </si>
  <si>
    <t>10/11</t>
  </si>
  <si>
    <t>AMAZON MKTPL*NF4H67681 Amzn.com/billWA 0946 7780</t>
  </si>
  <si>
    <t>10/13</t>
  </si>
  <si>
    <t>AMAZON MKTPL*NM65C6NC1 Amzn.com/billWA 9001 7780</t>
  </si>
  <si>
    <t>10/14</t>
  </si>
  <si>
    <t>AMAZON MKTPL*NM8342XV0 Amzn.com/billWA 8049 7780</t>
  </si>
  <si>
    <t>AMAZON MKTPL*NF57B8KU2 Amzn.com/billWA 3916 7780</t>
  </si>
  <si>
    <t>10/22</t>
  </si>
  <si>
    <t>AMAZON MKTPL*NU8UC6DZ0 Amzn.com/billWA 3812 7780</t>
  </si>
  <si>
    <t>10/24</t>
  </si>
  <si>
    <t>AMAZON MKTPL*N48ZM6NI0 Amzn.com/billWA 2534 7780</t>
  </si>
  <si>
    <t>10/26</t>
  </si>
  <si>
    <t>AMAZON MKTPL*NU71U52V2 Amzn.com/billWA 6643 7780</t>
  </si>
  <si>
    <t>11/05</t>
  </si>
  <si>
    <t>AMAZON MKTPL*BT1SC2CW1 Amzn.com/billWA 8232 7780</t>
  </si>
  <si>
    <t>AMAZON MKTPL*BT8291J21 Amzn.com/billWA 5853 7780</t>
  </si>
  <si>
    <t>11/08</t>
  </si>
  <si>
    <t>AMAZON MKTPL*BT42O0FU2 Amzn.com/billWA 6353 7780</t>
  </si>
  <si>
    <t>11/09</t>
  </si>
  <si>
    <t>AMAZON MKTPL*BT6IR3661 Amzn.com/billWA 0901 7780</t>
  </si>
  <si>
    <t>AMAZON MKTPL*BT28O4SO1 Amzn.com/billWA 8884 7780</t>
  </si>
  <si>
    <t>11/11</t>
  </si>
  <si>
    <t>AMAZON MKTPL*B82R71CS0 Amzn.com/billWA 2931 7780</t>
  </si>
  <si>
    <t>11/12</t>
  </si>
  <si>
    <t>AMAZON MKTPL*B84G703K0 Amzn.com/billWA 4943 7780</t>
  </si>
  <si>
    <t>11/13</t>
  </si>
  <si>
    <t>AMAZON MKTPL*BT24E5RX2 Amzn.com/billWA 9161 7780</t>
  </si>
  <si>
    <t>11/19</t>
  </si>
  <si>
    <t>AMAZON RETA* B01DC0XK1 WWW.AMAZON.COWA 7437 7780</t>
  </si>
  <si>
    <t>12/04</t>
  </si>
  <si>
    <t>AMAZON MKTPL*BI1MZ9ZP1 Amzn.com/billWA 9953 7780</t>
  </si>
  <si>
    <t>12/06</t>
  </si>
  <si>
    <t>AMAZON MKTPL*BI8R93X30 Amzn.com/billWA 6564 7780</t>
  </si>
  <si>
    <t>TOTAL PENDING REVIEW</t>
  </si>
  <si>
    <t>DW</t>
  </si>
  <si>
    <t>BF</t>
  </si>
  <si>
    <t>Utilities</t>
  </si>
  <si>
    <t>Office Supplies</t>
  </si>
  <si>
    <t>Total SQFT</t>
  </si>
  <si>
    <t>Rental Units</t>
  </si>
  <si>
    <t>Car Living</t>
  </si>
  <si>
    <t>Rental Repairs</t>
  </si>
  <si>
    <t>Rental Supplies</t>
  </si>
  <si>
    <t>Rental Utilities</t>
  </si>
  <si>
    <t>Rental HOA</t>
  </si>
  <si>
    <t>Rental Cleaning &amp; maint</t>
  </si>
  <si>
    <t>Accounting</t>
  </si>
  <si>
    <t>Charitable Contribution</t>
  </si>
  <si>
    <t>(Electronics, Furniture and Clothing)</t>
  </si>
  <si>
    <t>Original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</si>
</sst>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\$* #,##0.00_);_(\$* \(#,##0.00\);_(\$* \-??_);_(@_)"/>
    <numFmt numFmtId="165" formatCode="0.0%"/>
  </numFmts>
  <fonts count="15" x14ac:knownFonts="1">
    <font>
      <sz val="11"/>
      <color theme="1"/>
      <name val="Calibri"/>
      <family val="2"/>
      <charset val="1"/>
    </font>
    <font>
      <sz val="10"/>
      <name val="Arial"/>
      <family val="2"/>
    </font>
    <font>
      <b/>
      <sz val="14"/>
      <color rgb="FFFFFFFF"/>
      <name val="Arial"/>
      <family val="2"/>
    </font>
    <font>
      <sz val="10"/>
      <color rgb="FFFFFFFF"/>
      <name val="Arial"/>
      <family val="2"/>
    </font>
    <font>
      <b/>
      <sz val="11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808080"/>
      <name val="Arial"/>
      <family val="2"/>
    </font>
    <font>
      <b/>
      <i/>
      <sz val="9"/>
      <color rgb="FFFF8C00"/>
      <name val="Arial"/>
      <family val="2"/>
    </font>
    <font>
      <b/>
      <sz val="10"/>
      <color rgb="FF7F3F00"/>
      <name val="Arial"/>
      <family val="2"/>
    </font>
    <font>
      <sz val="9"/>
      <color rgb="FF7F3F00"/>
      <name val="Arial"/>
      <family val="2"/>
    </font>
    <font>
      <b/>
      <sz val="12"/>
      <color rgb="FFFFFFFF"/>
      <name val="Arial"/>
      <family val="2"/>
    </font>
    <font>
      <b/>
      <sz val="13"/>
      <color rgb="FFFFFFFF"/>
      <name val="Arial"/>
      <family val="2"/>
    </font>
    <font>
      <sz val="10"/>
      <color rgb="FF808080"/>
      <name val="Arial"/>
      <family val="2"/>
    </font>
    <font>
      <b/>
      <sz val="10"/>
      <color rgb="FFFFFFFF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2E75B6"/>
        <bgColor rgb="FF1F7A8C"/>
      </patternFill>
    </fill>
    <fill>
      <patternFill patternType="solid">
        <fgColor rgb="FF1F7A8C"/>
        <bgColor rgb="FF2E75B6"/>
      </patternFill>
    </fill>
    <fill>
      <patternFill patternType="solid">
        <fgColor rgb="FFBDD7EE"/>
        <bgColor rgb="FF99CCFF"/>
      </patternFill>
    </fill>
    <fill>
      <patternFill patternType="solid">
        <fgColor rgb="FFE2EFDA"/>
        <bgColor rgb="FFF2F2F2"/>
      </patternFill>
    </fill>
    <fill>
      <patternFill patternType="solid">
        <fgColor rgb="FFF2F2F2"/>
        <bgColor rgb="FFFFF0E6"/>
      </patternFill>
    </fill>
    <fill>
      <patternFill patternType="solid">
        <fgColor rgb="FFFFFFFF"/>
        <bgColor rgb="FFF2F2F2"/>
      </patternFill>
    </fill>
    <fill>
      <patternFill patternType="solid">
        <fgColor rgb="FFFFC000"/>
        <bgColor rgb="FFFF8C00"/>
      </patternFill>
    </fill>
    <fill>
      <patternFill patternType="solid">
        <fgColor rgb="FFFFF2CC"/>
        <bgColor rgb="FFFFF0E6"/>
      </patternFill>
    </fill>
    <fill>
      <patternFill patternType="solid">
        <fgColor rgb="FFE8DAEF"/>
        <bgColor rgb="FFFCE4D6"/>
      </patternFill>
    </fill>
    <fill>
      <patternFill patternType="solid">
        <fgColor rgb="FFFCE4D6"/>
        <bgColor rgb="FFFFF0E6"/>
      </patternFill>
    </fill>
    <fill>
      <patternFill patternType="solid">
        <fgColor rgb="FFFFF0E6"/>
        <bgColor rgb="FFF2F2F2"/>
      </patternFill>
    </fill>
    <fill>
      <patternFill patternType="solid">
        <fgColor rgb="FFFFDAB9"/>
        <bgColor rgb="FFFCE4D6"/>
      </patternFill>
    </fill>
    <fill>
      <patternFill patternType="solid">
        <fgColor rgb="FFFFFF00"/>
        <bgColor rgb="FFF2F2F2"/>
      </patternFill>
    </fill>
    <fill>
      <patternFill patternType="solid">
        <fgColor rgb="FFFFFF00"/>
        <bgColor rgb="FFFFF0E6"/>
      </patternFill>
    </fill>
    <fill>
      <patternFill patternType="solid">
        <fgColor rgb="FF92D050"/>
        <b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">
    <xf numFmtId="0" fontId="0" fillId="0" borderId="0"/>
    <xf numFmtId="9" fontId="1" fillId="0" borderId="0" applyBorder="0" applyAlignment="0" applyProtection="0"/>
  </cellStyleXfs>
  <cellXfs count="83">
    <xf numFmtId="0" fontId="0" fillId="0" borderId="0" xfId="0"/>
    <xf numFmtId="0" fontId="14" fillId="3" borderId="0" xfId="0" applyFont="1" applyFill="1" applyBorder="1" applyAlignment="1">
      <alignment horizontal="left" indent="1"/>
    </xf>
    <xf numFmtId="0" fontId="12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left" indent="1"/>
    </xf>
    <xf numFmtId="0" fontId="4" fillId="3" borderId="0" xfId="0" applyFont="1" applyFill="1" applyBorder="1" applyAlignment="1">
      <alignment horizontal="left" indent="1"/>
    </xf>
    <xf numFmtId="0" fontId="4" fillId="4" borderId="0" xfId="0" applyFont="1" applyFill="1" applyBorder="1" applyAlignment="1">
      <alignment horizontal="left" indent="1"/>
    </xf>
    <xf numFmtId="0" fontId="3" fillId="3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indent="1"/>
    </xf>
    <xf numFmtId="0" fontId="5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left" vertical="center" indent="1"/>
    </xf>
    <xf numFmtId="164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/>
    </xf>
    <xf numFmtId="0" fontId="7" fillId="7" borderId="1" xfId="0" applyFont="1" applyFill="1" applyBorder="1" applyAlignment="1">
      <alignment horizontal="left" vertical="center" indent="1"/>
    </xf>
    <xf numFmtId="164" fontId="7" fillId="7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indent="1"/>
    </xf>
    <xf numFmtId="0" fontId="6" fillId="7" borderId="1" xfId="0" applyFont="1" applyFill="1" applyBorder="1" applyAlignment="1">
      <alignment horizontal="left" vertical="center" indent="1"/>
    </xf>
    <xf numFmtId="164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left" vertical="center" indent="1"/>
    </xf>
    <xf numFmtId="164" fontId="6" fillId="8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8" fillId="0" borderId="0" xfId="0" applyFont="1"/>
    <xf numFmtId="0" fontId="4" fillId="2" borderId="1" xfId="0" applyFont="1" applyFill="1" applyBorder="1" applyAlignment="1">
      <alignment horizontal="left" vertical="center" indent="1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9" fillId="10" borderId="1" xfId="0" applyFont="1" applyFill="1" applyBorder="1" applyAlignment="1">
      <alignment horizontal="left" vertical="center" indent="1"/>
    </xf>
    <xf numFmtId="0" fontId="6" fillId="10" borderId="1" xfId="0" applyFont="1" applyFill="1" applyBorder="1" applyAlignment="1">
      <alignment horizontal="left" vertical="center"/>
    </xf>
    <xf numFmtId="0" fontId="10" fillId="10" borderId="1" xfId="0" applyFont="1" applyFill="1" applyBorder="1" applyAlignment="1">
      <alignment horizontal="left" wrapText="1" indent="1"/>
    </xf>
    <xf numFmtId="0" fontId="11" fillId="2" borderId="1" xfId="0" applyFont="1" applyFill="1" applyBorder="1" applyAlignment="1">
      <alignment horizontal="left" vertical="center" indent="1"/>
    </xf>
    <xf numFmtId="164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indent="1"/>
    </xf>
    <xf numFmtId="164" fontId="4" fillId="4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/>
    </xf>
    <xf numFmtId="0" fontId="6" fillId="6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left" indent="1"/>
    </xf>
    <xf numFmtId="0" fontId="6" fillId="6" borderId="1" xfId="0" applyFont="1" applyFill="1" applyBorder="1" applyAlignment="1">
      <alignment horizontal="left"/>
    </xf>
    <xf numFmtId="164" fontId="6" fillId="6" borderId="1" xfId="0" applyNumberFormat="1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left" indent="1"/>
    </xf>
    <xf numFmtId="0" fontId="6" fillId="5" borderId="1" xfId="0" applyFont="1" applyFill="1" applyBorder="1" applyAlignment="1">
      <alignment horizontal="left"/>
    </xf>
    <xf numFmtId="164" fontId="6" fillId="5" borderId="1" xfId="0" applyNumberFormat="1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left" indent="1"/>
    </xf>
    <xf numFmtId="0" fontId="6" fillId="11" borderId="1" xfId="0" applyFont="1" applyFill="1" applyBorder="1" applyAlignment="1">
      <alignment horizontal="left"/>
    </xf>
    <xf numFmtId="164" fontId="6" fillId="11" borderId="1" xfId="0" applyNumberFormat="1" applyFont="1" applyFill="1" applyBorder="1" applyAlignment="1">
      <alignment horizontal="center"/>
    </xf>
    <xf numFmtId="0" fontId="13" fillId="7" borderId="1" xfId="0" applyFont="1" applyFill="1" applyBorder="1" applyAlignment="1">
      <alignment horizontal="center"/>
    </xf>
    <xf numFmtId="0" fontId="13" fillId="7" borderId="1" xfId="0" applyFont="1" applyFill="1" applyBorder="1" applyAlignment="1">
      <alignment horizontal="left" indent="1"/>
    </xf>
    <xf numFmtId="0" fontId="13" fillId="7" borderId="1" xfId="0" applyFont="1" applyFill="1" applyBorder="1" applyAlignment="1">
      <alignment horizontal="left"/>
    </xf>
    <xf numFmtId="164" fontId="13" fillId="7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left" vertical="center" indent="1"/>
    </xf>
    <xf numFmtId="0" fontId="5" fillId="5" borderId="1" xfId="0" applyFont="1" applyFill="1" applyBorder="1" applyAlignment="1">
      <alignment horizontal="left" vertical="center"/>
    </xf>
    <xf numFmtId="164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164" fontId="6" fillId="12" borderId="1" xfId="0" applyNumberFormat="1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left" vertical="center" indent="1"/>
    </xf>
    <xf numFmtId="0" fontId="6" fillId="13" borderId="1" xfId="0" applyFont="1" applyFill="1" applyBorder="1" applyAlignment="1">
      <alignment horizontal="center" vertical="center"/>
    </xf>
    <xf numFmtId="164" fontId="6" fillId="13" borderId="1" xfId="0" applyNumberFormat="1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left" vertical="center" indent="1"/>
    </xf>
    <xf numFmtId="0" fontId="5" fillId="14" borderId="1" xfId="0" applyFont="1" applyFill="1" applyBorder="1" applyAlignment="1">
      <alignment horizontal="left" vertical="center"/>
    </xf>
    <xf numFmtId="164" fontId="5" fillId="14" borderId="1" xfId="0" applyNumberFormat="1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left" vertical="center" indent="1"/>
    </xf>
    <xf numFmtId="0" fontId="6" fillId="16" borderId="1" xfId="0" applyFont="1" applyFill="1" applyBorder="1" applyAlignment="1">
      <alignment horizontal="left" vertical="center" indent="1"/>
    </xf>
    <xf numFmtId="43" fontId="0" fillId="0" borderId="0" xfId="0" applyNumberFormat="1"/>
    <xf numFmtId="164" fontId="0" fillId="0" borderId="0" xfId="0" applyNumberFormat="1"/>
    <xf numFmtId="0" fontId="6" fillId="7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164" fontId="6" fillId="19" borderId="1" xfId="0" applyNumberFormat="1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left" vertical="center"/>
    </xf>
    <xf numFmtId="43" fontId="0" fillId="19" borderId="0" xfId="0" applyNumberFormat="1" applyFill="1"/>
    <xf numFmtId="165" fontId="1" fillId="0" borderId="0" xfId="1" applyNumberFormat="1"/>
    <xf numFmtId="43" fontId="0" fillId="0" borderId="0" xfId="0" applyNumberFormat="1" applyFill="1"/>
    <xf numFmtId="164" fontId="6" fillId="20" borderId="1" xfId="0" applyNumberFormat="1" applyFont="1" applyFill="1" applyBorder="1" applyAlignment="1">
      <alignment horizontal="center" vertical="center"/>
    </xf>
    <xf numFmtId="164" fontId="0" fillId="0" borderId="0" xfId="0" applyNumberFormat="1" applyFill="1"/>
    <xf numFmtId="0" fontId="0" fillId="0" borderId="0" xfId="0" applyFill="1"/>
    <xf numFmtId="43" fontId="0" fillId="18" borderId="0" xfId="0" applyNumberFormat="1" applyFill="1"/>
    <xf numFmtId="14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7030"/>
      <rgbColor rgb="FF000080"/>
      <rgbColor rgb="FF808000"/>
      <rgbColor rgb="FF800080"/>
      <rgbColor rgb="FF1F7A8C"/>
      <rgbColor rgb="FFBFBFBF"/>
      <rgbColor rgb="FF808080"/>
      <rgbColor rgb="FF9999FF"/>
      <rgbColor rgb="FF993366"/>
      <rgbColor rgb="FFFFF2CC"/>
      <rgbColor rgb="FFF2F2F2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8DAEF"/>
      <rgbColor rgb="FFE2EFDA"/>
      <rgbColor rgb="FFFFF0E6"/>
      <rgbColor rgb="FF99CCFF"/>
      <rgbColor rgb="FFFCE4D6"/>
      <rgbColor rgb="FFCC99FF"/>
      <rgbColor rgb="FFFFDAB9"/>
      <rgbColor rgb="FF2E75B6"/>
      <rgbColor rgb="FF33CCCC"/>
      <rgbColor rgb="FF99CC00"/>
      <rgbColor rgb="FFFFC000"/>
      <rgbColor rgb="FFFF8C00"/>
      <rgbColor rgb="FFFF6600"/>
      <rgbColor rgb="FF666699"/>
      <rgbColor rgb="FF969696"/>
      <rgbColor rgb="FF1F3864"/>
      <rgbColor rgb="FF339966"/>
      <rgbColor rgb="FF003300"/>
      <rgbColor rgb="FF333300"/>
      <rgbColor rgb="FF7F3F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FD2BD-36F4-4E19-AE75-F1AD1018E449}">
  <dimension ref="B3:F9"/>
  <sheetViews>
    <sheetView workbookViewId="0"/>
  </sheetViews>
  <sheetFormatPr defaultRowHeight="14.5" x14ac:dyDescent="0.35"/>
  <cols>
    <col min="2" max="2" width="31" bestFit="1" customWidth="1"/>
    <col min="3" max="3" width="9.81640625" bestFit="1" customWidth="1"/>
    <col min="4" max="4" width="9.81640625" customWidth="1"/>
    <col min="5" max="5" width="11.1796875" bestFit="1" customWidth="1"/>
  </cols>
  <sheetData>
    <row r="3" spans="2:6" x14ac:dyDescent="0.35">
      <c r="C3" t="s">
        <v>521</v>
      </c>
      <c r="D3" t="s">
        <v>523</v>
      </c>
      <c r="E3" t="s">
        <v>522</v>
      </c>
    </row>
    <row r="4" spans="2:6" x14ac:dyDescent="0.35">
      <c r="B4" t="s">
        <v>517</v>
      </c>
      <c r="C4">
        <v>1713</v>
      </c>
      <c r="D4">
        <v>162</v>
      </c>
      <c r="E4">
        <f>C4-D4</f>
        <v>1551</v>
      </c>
      <c r="F4" s="76">
        <f>E4/C4</f>
        <v>0.9054290718038529</v>
      </c>
    </row>
    <row r="6" spans="2:6" x14ac:dyDescent="0.35">
      <c r="B6" t="s">
        <v>529</v>
      </c>
      <c r="C6">
        <v>500</v>
      </c>
    </row>
    <row r="7" spans="2:6" x14ac:dyDescent="0.35">
      <c r="B7" t="s">
        <v>530</v>
      </c>
      <c r="C7">
        <v>550</v>
      </c>
    </row>
    <row r="8" spans="2:6" x14ac:dyDescent="0.35">
      <c r="B8" t="s">
        <v>531</v>
      </c>
      <c r="C8" s="82">
        <v>45787</v>
      </c>
    </row>
    <row r="9" spans="2:6" x14ac:dyDescent="0.35">
      <c r="B9" t="s">
        <v>532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16"/>
  <sheetViews>
    <sheetView showGridLines="0" zoomScaleNormal="100" workbookViewId="0">
      <selection activeCell="D16" sqref="D16"/>
    </sheetView>
  </sheetViews>
  <sheetFormatPr defaultColWidth="8.6328125" defaultRowHeight="14.5" x14ac:dyDescent="0.35"/>
  <cols>
    <col min="1" max="1" width="2" customWidth="1"/>
    <col min="2" max="2" width="22" customWidth="1"/>
    <col min="3" max="8" width="13" customWidth="1"/>
    <col min="9" max="9" width="2" customWidth="1"/>
  </cols>
  <sheetData>
    <row r="1" spans="2:8" ht="25.5" customHeight="1" x14ac:dyDescent="0.35">
      <c r="B1" s="3" t="s">
        <v>53</v>
      </c>
      <c r="C1" s="3"/>
      <c r="D1" s="3"/>
      <c r="E1" s="3"/>
      <c r="F1" s="3"/>
      <c r="G1" s="3"/>
      <c r="H1" s="3"/>
    </row>
    <row r="3" spans="2:8" ht="15.75" customHeight="1" x14ac:dyDescent="0.35">
      <c r="B3" s="9" t="s">
        <v>54</v>
      </c>
      <c r="C3" s="10" t="s">
        <v>55</v>
      </c>
      <c r="D3" s="10" t="s">
        <v>56</v>
      </c>
    </row>
    <row r="4" spans="2:8" ht="13.5" customHeight="1" x14ac:dyDescent="0.35">
      <c r="B4" s="18" t="s">
        <v>57</v>
      </c>
      <c r="C4" s="19">
        <v>2500</v>
      </c>
      <c r="D4" s="19">
        <v>2501</v>
      </c>
    </row>
    <row r="5" spans="2:8" ht="13.5" customHeight="1" x14ac:dyDescent="0.35">
      <c r="B5" s="21" t="s">
        <v>58</v>
      </c>
      <c r="C5" s="22">
        <v>4404</v>
      </c>
      <c r="D5" s="22">
        <v>2900</v>
      </c>
    </row>
    <row r="6" spans="2:8" ht="13.5" customHeight="1" x14ac:dyDescent="0.35">
      <c r="B6" s="18" t="s">
        <v>59</v>
      </c>
      <c r="C6" s="19">
        <v>3450</v>
      </c>
      <c r="D6" s="19">
        <v>3400</v>
      </c>
    </row>
    <row r="7" spans="2:8" ht="13.5" customHeight="1" x14ac:dyDescent="0.35">
      <c r="B7" s="21" t="s">
        <v>60</v>
      </c>
      <c r="C7" s="22">
        <v>3450</v>
      </c>
      <c r="D7" s="22">
        <v>2800</v>
      </c>
    </row>
    <row r="8" spans="2:8" ht="13.5" customHeight="1" x14ac:dyDescent="0.35">
      <c r="B8" s="18" t="s">
        <v>61</v>
      </c>
      <c r="C8" s="19">
        <v>3250</v>
      </c>
      <c r="D8" s="19">
        <v>2900</v>
      </c>
    </row>
    <row r="9" spans="2:8" ht="13.5" customHeight="1" x14ac:dyDescent="0.35">
      <c r="B9" s="21" t="s">
        <v>62</v>
      </c>
      <c r="C9" s="22">
        <v>3400</v>
      </c>
      <c r="D9" s="22">
        <v>4050</v>
      </c>
    </row>
    <row r="10" spans="2:8" ht="13.5" customHeight="1" x14ac:dyDescent="0.35">
      <c r="B10" s="18" t="s">
        <v>63</v>
      </c>
      <c r="C10" s="19">
        <v>3400</v>
      </c>
      <c r="D10" s="19">
        <v>2900</v>
      </c>
    </row>
    <row r="11" spans="2:8" ht="13.5" customHeight="1" x14ac:dyDescent="0.35">
      <c r="B11" s="21" t="s">
        <v>64</v>
      </c>
      <c r="C11" s="22">
        <v>3580</v>
      </c>
      <c r="D11" s="22">
        <v>2900</v>
      </c>
    </row>
    <row r="12" spans="2:8" ht="13.5" customHeight="1" x14ac:dyDescent="0.35">
      <c r="B12" s="18" t="s">
        <v>65</v>
      </c>
      <c r="C12" s="19">
        <v>3461</v>
      </c>
      <c r="D12" s="19">
        <v>2900</v>
      </c>
    </row>
    <row r="13" spans="2:8" ht="13.5" customHeight="1" x14ac:dyDescent="0.35">
      <c r="B13" s="21" t="s">
        <v>66</v>
      </c>
      <c r="C13" s="22">
        <v>2650</v>
      </c>
      <c r="D13" s="22">
        <v>1099</v>
      </c>
    </row>
    <row r="14" spans="2:8" ht="13.5" customHeight="1" x14ac:dyDescent="0.35">
      <c r="B14" s="18" t="s">
        <v>67</v>
      </c>
      <c r="C14" s="19">
        <v>4615</v>
      </c>
      <c r="D14" s="19">
        <v>1160</v>
      </c>
    </row>
    <row r="15" spans="2:8" ht="13.5" customHeight="1" x14ac:dyDescent="0.35">
      <c r="B15" s="21" t="s">
        <v>68</v>
      </c>
      <c r="C15" s="22">
        <v>3500</v>
      </c>
      <c r="D15" s="22">
        <v>2750</v>
      </c>
    </row>
    <row r="16" spans="2:8" ht="21.75" customHeight="1" x14ac:dyDescent="0.35">
      <c r="B16" s="35" t="s">
        <v>69</v>
      </c>
      <c r="C16" s="36">
        <v>41660</v>
      </c>
      <c r="D16" s="36">
        <v>32260</v>
      </c>
    </row>
  </sheetData>
  <mergeCells count="1">
    <mergeCell ref="B1:H1"/>
  </mergeCells>
  <pageMargins left="0.75" right="0.75" top="1" bottom="1" header="0.511811023622047" footer="0.511811023622047"/>
  <pageSetup paperSize="9" orientation="portrait" horizontalDpi="300" verticalDpi="300"/>
  <headerFooter>
    <oddHeader>&amp;L&amp;"Calibri"&amp;10&amp;K000000 Confidential - Oracle Restricted \Employees Only&amp;1#_x000D_</oddHeader>
    <oddFooter>&amp;L_x000D_&amp;1#&amp;"Calibri"&amp;10&amp;K000000 Confidential - Oracle Restricted \Employees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44"/>
  <sheetViews>
    <sheetView showGridLines="0" tabSelected="1" topLeftCell="A13" zoomScaleNormal="100" workbookViewId="0">
      <selection activeCell="B26" sqref="B26"/>
    </sheetView>
  </sheetViews>
  <sheetFormatPr defaultColWidth="8.6328125" defaultRowHeight="14.5" x14ac:dyDescent="0.35"/>
  <cols>
    <col min="1" max="1" width="2" customWidth="1"/>
    <col min="2" max="2" width="74.453125" bestFit="1" customWidth="1"/>
    <col min="3" max="4" width="13.6328125" bestFit="1" customWidth="1"/>
    <col min="5" max="5" width="79.36328125" bestFit="1" customWidth="1"/>
    <col min="6" max="6" width="47.1796875" customWidth="1"/>
    <col min="7" max="7" width="2" customWidth="1"/>
  </cols>
  <sheetData>
    <row r="1" spans="2:7" ht="30" customHeight="1" x14ac:dyDescent="0.35">
      <c r="B1" s="8" t="s">
        <v>0</v>
      </c>
      <c r="C1" s="8"/>
      <c r="D1" s="8"/>
      <c r="E1" s="8"/>
      <c r="F1" s="8"/>
    </row>
    <row r="2" spans="2:7" ht="18" customHeight="1" x14ac:dyDescent="0.35">
      <c r="B2" s="7" t="s">
        <v>1</v>
      </c>
      <c r="C2" s="7"/>
      <c r="D2" s="7"/>
      <c r="E2" s="7"/>
      <c r="F2" s="7"/>
    </row>
    <row r="4" spans="2:7" ht="21.75" customHeight="1" x14ac:dyDescent="0.35">
      <c r="B4" s="6" t="s">
        <v>2</v>
      </c>
      <c r="C4" s="6"/>
      <c r="D4" s="6"/>
      <c r="E4" s="6"/>
      <c r="F4" s="6"/>
    </row>
    <row r="5" spans="2:7" ht="15.75" customHeight="1" x14ac:dyDescent="0.35">
      <c r="B5" s="9"/>
      <c r="C5" s="10" t="s">
        <v>3</v>
      </c>
      <c r="D5" s="10"/>
      <c r="E5" s="10" t="s">
        <v>4</v>
      </c>
      <c r="F5" s="10" t="s">
        <v>5</v>
      </c>
    </row>
    <row r="6" spans="2:7" ht="15.75" customHeight="1" x14ac:dyDescent="0.35">
      <c r="B6" s="11" t="s">
        <v>6</v>
      </c>
      <c r="C6" s="12">
        <v>41660</v>
      </c>
      <c r="D6" s="13"/>
      <c r="E6" s="12">
        <v>32260</v>
      </c>
      <c r="F6" s="12">
        <v>73920</v>
      </c>
    </row>
    <row r="7" spans="2:7" ht="13.5" customHeight="1" x14ac:dyDescent="0.35">
      <c r="B7" s="14" t="s">
        <v>7</v>
      </c>
      <c r="C7" s="15">
        <v>3445.92</v>
      </c>
      <c r="D7" s="16"/>
      <c r="E7" s="15">
        <v>6459.45</v>
      </c>
      <c r="F7" s="15">
        <v>9905.3700000000008</v>
      </c>
    </row>
    <row r="8" spans="2:7" ht="13.5" customHeight="1" x14ac:dyDescent="0.35">
      <c r="B8" s="14" t="s">
        <v>8</v>
      </c>
      <c r="C8" s="15">
        <v>1050</v>
      </c>
      <c r="D8" s="16"/>
      <c r="E8" s="15">
        <v>0</v>
      </c>
      <c r="F8" s="15">
        <v>1050</v>
      </c>
    </row>
    <row r="10" spans="2:7" ht="21.75" customHeight="1" x14ac:dyDescent="0.35">
      <c r="B10" s="5" t="s">
        <v>9</v>
      </c>
      <c r="C10" s="5"/>
      <c r="D10" s="5"/>
      <c r="E10" s="5"/>
      <c r="F10" s="5"/>
    </row>
    <row r="11" spans="2:7" ht="15.75" customHeight="1" x14ac:dyDescent="0.35">
      <c r="B11" s="17" t="s">
        <v>10</v>
      </c>
      <c r="C11" s="10" t="s">
        <v>11</v>
      </c>
      <c r="D11" s="9" t="s">
        <v>12</v>
      </c>
      <c r="E11" s="9"/>
      <c r="F11" s="10" t="s">
        <v>13</v>
      </c>
      <c r="G11" s="9"/>
    </row>
    <row r="12" spans="2:7" ht="15" customHeight="1" x14ac:dyDescent="0.35">
      <c r="B12" s="18" t="s">
        <v>14</v>
      </c>
      <c r="C12" s="72">
        <v>810</v>
      </c>
      <c r="D12" s="20">
        <v>1</v>
      </c>
      <c r="E12" s="70" t="s">
        <v>517</v>
      </c>
      <c r="F12" s="18" t="s">
        <v>15</v>
      </c>
    </row>
    <row r="13" spans="2:7" ht="15" customHeight="1" x14ac:dyDescent="0.35">
      <c r="B13" s="66" t="s">
        <v>16</v>
      </c>
      <c r="C13" s="72">
        <v>1000</v>
      </c>
      <c r="D13" s="23">
        <v>4</v>
      </c>
      <c r="E13" s="71" t="s">
        <v>517</v>
      </c>
      <c r="F13" s="21" t="s">
        <v>17</v>
      </c>
    </row>
    <row r="14" spans="2:7" ht="15" customHeight="1" x14ac:dyDescent="0.35">
      <c r="B14" s="67" t="s">
        <v>18</v>
      </c>
      <c r="C14" s="78">
        <v>742</v>
      </c>
      <c r="D14" s="20">
        <v>4</v>
      </c>
      <c r="E14" s="70" t="s">
        <v>517</v>
      </c>
      <c r="F14" s="18" t="s">
        <v>19</v>
      </c>
    </row>
    <row r="15" spans="2:7" ht="15" customHeight="1" x14ac:dyDescent="0.35">
      <c r="B15" s="21" t="s">
        <v>20</v>
      </c>
      <c r="C15" s="72">
        <v>2139.6</v>
      </c>
      <c r="D15" s="73">
        <v>4</v>
      </c>
      <c r="E15" s="74" t="s">
        <v>518</v>
      </c>
      <c r="F15" s="21" t="s">
        <v>21</v>
      </c>
    </row>
    <row r="16" spans="2:7" ht="15" customHeight="1" x14ac:dyDescent="0.35">
      <c r="B16" s="18" t="s">
        <v>22</v>
      </c>
      <c r="C16" s="72">
        <v>4542.82</v>
      </c>
      <c r="D16" s="20">
        <v>52</v>
      </c>
      <c r="E16" s="70" t="s">
        <v>517</v>
      </c>
      <c r="F16" s="18" t="s">
        <v>23</v>
      </c>
    </row>
    <row r="17" spans="2:7" ht="15" customHeight="1" x14ac:dyDescent="0.35">
      <c r="B17" s="21" t="s">
        <v>24</v>
      </c>
      <c r="C17" s="72">
        <v>850</v>
      </c>
      <c r="D17" s="23">
        <v>1</v>
      </c>
      <c r="E17" s="71" t="s">
        <v>517</v>
      </c>
      <c r="F17" s="21" t="s">
        <v>25</v>
      </c>
    </row>
    <row r="18" spans="2:7" ht="15" customHeight="1" x14ac:dyDescent="0.35">
      <c r="B18" s="18" t="s">
        <v>26</v>
      </c>
      <c r="C18" s="78">
        <v>413</v>
      </c>
      <c r="D18" s="20">
        <v>3</v>
      </c>
      <c r="E18" s="70" t="s">
        <v>517</v>
      </c>
      <c r="F18" s="18" t="s">
        <v>27</v>
      </c>
    </row>
    <row r="19" spans="2:7" ht="15" customHeight="1" x14ac:dyDescent="0.35">
      <c r="B19" s="21" t="s">
        <v>28</v>
      </c>
      <c r="C19" s="72">
        <v>858.79</v>
      </c>
      <c r="D19" s="23">
        <v>7</v>
      </c>
      <c r="E19" s="71" t="s">
        <v>517</v>
      </c>
      <c r="F19" s="21" t="s">
        <v>29</v>
      </c>
    </row>
    <row r="20" spans="2:7" ht="15" customHeight="1" x14ac:dyDescent="0.35">
      <c r="B20" s="18" t="s">
        <v>28</v>
      </c>
      <c r="C20" s="72">
        <v>1316.25</v>
      </c>
      <c r="D20" s="20">
        <v>11</v>
      </c>
      <c r="E20" s="70" t="s">
        <v>518</v>
      </c>
      <c r="F20" s="18" t="s">
        <v>30</v>
      </c>
    </row>
    <row r="21" spans="2:7" ht="15" customHeight="1" x14ac:dyDescent="0.35">
      <c r="B21" s="21" t="s">
        <v>28</v>
      </c>
      <c r="C21" s="72">
        <v>1538.26</v>
      </c>
      <c r="D21" s="23">
        <v>10</v>
      </c>
      <c r="E21" s="71" t="s">
        <v>518</v>
      </c>
      <c r="F21" s="21" t="s">
        <v>31</v>
      </c>
    </row>
    <row r="22" spans="2:7" ht="15" customHeight="1" x14ac:dyDescent="0.35">
      <c r="B22" s="18" t="s">
        <v>28</v>
      </c>
      <c r="C22" s="72">
        <v>605.16</v>
      </c>
      <c r="D22" s="20">
        <v>10</v>
      </c>
      <c r="E22" s="70" t="s">
        <v>518</v>
      </c>
      <c r="F22" s="18" t="s">
        <v>32</v>
      </c>
      <c r="G22" s="24" t="s">
        <v>33</v>
      </c>
    </row>
    <row r="23" spans="2:7" ht="15" customHeight="1" x14ac:dyDescent="0.35">
      <c r="B23" s="21" t="s">
        <v>34</v>
      </c>
      <c r="C23" s="72">
        <v>177.09</v>
      </c>
      <c r="D23" s="23">
        <v>2</v>
      </c>
      <c r="E23" s="71" t="s">
        <v>518</v>
      </c>
      <c r="F23" s="21" t="s">
        <v>35</v>
      </c>
    </row>
    <row r="24" spans="2:7" ht="15" customHeight="1" x14ac:dyDescent="0.35">
      <c r="B24" s="18" t="s">
        <v>34</v>
      </c>
      <c r="C24" s="72">
        <v>737.63</v>
      </c>
      <c r="D24" s="20">
        <v>2</v>
      </c>
      <c r="E24" s="70" t="s">
        <v>518</v>
      </c>
      <c r="F24" s="18" t="s">
        <v>36</v>
      </c>
    </row>
    <row r="25" spans="2:7" ht="15" customHeight="1" x14ac:dyDescent="0.35">
      <c r="B25" s="21" t="s">
        <v>34</v>
      </c>
      <c r="C25" s="72">
        <v>6.21</v>
      </c>
      <c r="D25" s="23">
        <v>1</v>
      </c>
      <c r="E25" s="71" t="s">
        <v>518</v>
      </c>
      <c r="F25" s="21" t="s">
        <v>37</v>
      </c>
    </row>
    <row r="26" spans="2:7" ht="21.75" customHeight="1" x14ac:dyDescent="0.35">
      <c r="B26" s="25" t="s">
        <v>38</v>
      </c>
      <c r="C26" s="26">
        <v>15736.81</v>
      </c>
      <c r="D26" s="27">
        <v>112</v>
      </c>
      <c r="E26" s="28"/>
      <c r="F26" s="28"/>
    </row>
    <row r="27" spans="2:7" x14ac:dyDescent="0.35">
      <c r="B27" s="75">
        <f>C16-C27</f>
        <v>227.14100000000053</v>
      </c>
      <c r="C27" s="75">
        <f>C16*0.95</f>
        <v>4315.6789999999992</v>
      </c>
      <c r="D27" s="69" t="s">
        <v>524</v>
      </c>
      <c r="E27" t="s">
        <v>517</v>
      </c>
    </row>
    <row r="28" spans="2:7" x14ac:dyDescent="0.35">
      <c r="B28" s="75">
        <f>C17-C28</f>
        <v>42.5</v>
      </c>
      <c r="C28" s="75">
        <f>C17*0.95</f>
        <v>807.5</v>
      </c>
      <c r="D28" s="69" t="s">
        <v>525</v>
      </c>
      <c r="E28" t="s">
        <v>517</v>
      </c>
    </row>
    <row r="29" spans="2:7" x14ac:dyDescent="0.35">
      <c r="B29" s="75">
        <f>C19-C29</f>
        <v>42.939500000000066</v>
      </c>
      <c r="C29" s="75">
        <f>C19*0.95</f>
        <v>815.8504999999999</v>
      </c>
      <c r="D29" s="69" t="s">
        <v>526</v>
      </c>
      <c r="E29" t="s">
        <v>517</v>
      </c>
    </row>
    <row r="30" spans="2:7" x14ac:dyDescent="0.35">
      <c r="B30" s="81">
        <f>C14-C30</f>
        <v>37.100000000000023</v>
      </c>
      <c r="C30" s="75">
        <f>C14*0.95</f>
        <v>704.9</v>
      </c>
      <c r="D30" s="69" t="s">
        <v>527</v>
      </c>
      <c r="E30" t="s">
        <v>517</v>
      </c>
    </row>
    <row r="31" spans="2:7" x14ac:dyDescent="0.35">
      <c r="B31" s="75">
        <f>C18-C31</f>
        <v>20.650000000000034</v>
      </c>
      <c r="C31" s="75">
        <f>C18*0.95</f>
        <v>392.34999999999997</v>
      </c>
      <c r="D31" s="69" t="s">
        <v>528</v>
      </c>
    </row>
    <row r="32" spans="2:7" s="80" customFormat="1" x14ac:dyDescent="0.35">
      <c r="B32" s="77"/>
      <c r="C32" s="77"/>
      <c r="D32" s="79"/>
    </row>
    <row r="33" spans="2:6" x14ac:dyDescent="0.35">
      <c r="C33" s="75">
        <f>SUM(C20:C22)</f>
        <v>3459.67</v>
      </c>
      <c r="D33" s="69" t="s">
        <v>519</v>
      </c>
      <c r="E33" t="s">
        <v>518</v>
      </c>
    </row>
    <row r="34" spans="2:6" x14ac:dyDescent="0.35">
      <c r="C34" s="75">
        <f>SUM(C23:C25)</f>
        <v>920.93000000000006</v>
      </c>
      <c r="D34" s="69" t="s">
        <v>520</v>
      </c>
      <c r="E34" t="s">
        <v>518</v>
      </c>
    </row>
    <row r="35" spans="2:6" x14ac:dyDescent="0.35">
      <c r="C35" s="68"/>
      <c r="D35" s="69"/>
    </row>
    <row r="36" spans="2:6" ht="18" customHeight="1" x14ac:dyDescent="0.35">
      <c r="B36" s="4" t="s">
        <v>39</v>
      </c>
      <c r="C36" s="4"/>
      <c r="D36" s="4"/>
      <c r="E36" s="4"/>
      <c r="F36" s="4"/>
    </row>
    <row r="37" spans="2:6" ht="13.5" customHeight="1" x14ac:dyDescent="0.35">
      <c r="B37" s="29" t="s">
        <v>40</v>
      </c>
      <c r="C37" s="30"/>
      <c r="D37" s="30"/>
      <c r="E37" s="31" t="s">
        <v>41</v>
      </c>
      <c r="F37" s="30"/>
    </row>
    <row r="38" spans="2:6" ht="13.5" customHeight="1" x14ac:dyDescent="0.35">
      <c r="B38" s="29" t="s">
        <v>42</v>
      </c>
      <c r="C38" s="30"/>
      <c r="D38" s="30"/>
      <c r="E38" s="31" t="s">
        <v>43</v>
      </c>
      <c r="F38" s="30"/>
    </row>
    <row r="39" spans="2:6" ht="13.5" customHeight="1" x14ac:dyDescent="0.35">
      <c r="B39" s="29" t="s">
        <v>44</v>
      </c>
      <c r="C39" s="30"/>
      <c r="D39" s="30"/>
      <c r="E39" s="31" t="s">
        <v>45</v>
      </c>
      <c r="F39" s="30"/>
    </row>
    <row r="40" spans="2:6" ht="13.5" customHeight="1" x14ac:dyDescent="0.35">
      <c r="B40" s="29" t="s">
        <v>46</v>
      </c>
      <c r="C40" s="30"/>
      <c r="D40" s="30"/>
      <c r="E40" s="31" t="s">
        <v>47</v>
      </c>
      <c r="F40" s="30"/>
    </row>
    <row r="41" spans="2:6" ht="13.5" customHeight="1" x14ac:dyDescent="0.35">
      <c r="B41" s="29" t="s">
        <v>48</v>
      </c>
      <c r="C41" s="30"/>
      <c r="D41" s="30"/>
      <c r="E41" s="31" t="s">
        <v>49</v>
      </c>
      <c r="F41" s="30"/>
    </row>
    <row r="42" spans="2:6" ht="13.5" customHeight="1" x14ac:dyDescent="0.35">
      <c r="B42" s="29" t="s">
        <v>50</v>
      </c>
      <c r="C42" s="30"/>
      <c r="D42" s="30"/>
      <c r="E42" s="31" t="s">
        <v>51</v>
      </c>
      <c r="F42" s="30"/>
    </row>
    <row r="44" spans="2:6" ht="25.5" customHeight="1" x14ac:dyDescent="0.35">
      <c r="B44" s="32" t="s">
        <v>52</v>
      </c>
      <c r="C44" s="33">
        <v>73920</v>
      </c>
      <c r="D44" s="33">
        <v>15736.81</v>
      </c>
      <c r="E44" s="34"/>
      <c r="F44" s="33">
        <v>58183.19</v>
      </c>
    </row>
  </sheetData>
  <mergeCells count="5">
    <mergeCell ref="B1:F1"/>
    <mergeCell ref="B2:F2"/>
    <mergeCell ref="B4:F4"/>
    <mergeCell ref="B10:F10"/>
    <mergeCell ref="B36:F36"/>
  </mergeCells>
  <pageMargins left="0.75" right="0.75" top="1" bottom="1" header="0.511811023622047" footer="0.511811023622047"/>
  <pageSetup paperSize="9" orientation="portrait" horizontalDpi="300" verticalDpi="300"/>
  <headerFooter>
    <oddHeader>&amp;L&amp;"Calibri"&amp;10&amp;K000000 Confidential - Oracle Restricted \Employees Only&amp;1#_x000D_</oddHeader>
    <oddFooter>&amp;L_x000D_&amp;1#&amp;"Calibri"&amp;10&amp;K000000 Confidential - Oracle Restricted \Employees Only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77"/>
  <sheetViews>
    <sheetView showGridLines="0" zoomScaleNormal="100" workbookViewId="0"/>
  </sheetViews>
  <sheetFormatPr defaultColWidth="8.6328125" defaultRowHeight="14.5" x14ac:dyDescent="0.35"/>
  <cols>
    <col min="1" max="1" width="2" customWidth="1"/>
    <col min="2" max="2" width="12" customWidth="1"/>
    <col min="3" max="3" width="28" customWidth="1"/>
    <col min="4" max="4" width="42" customWidth="1"/>
    <col min="5" max="5" width="13" customWidth="1"/>
    <col min="6" max="6" width="20" customWidth="1"/>
    <col min="7" max="7" width="16" customWidth="1"/>
    <col min="8" max="8" width="18" customWidth="1"/>
    <col min="9" max="9" width="2" customWidth="1"/>
  </cols>
  <sheetData>
    <row r="1" spans="2:8" ht="24" customHeight="1" x14ac:dyDescent="0.35">
      <c r="B1" s="2" t="s">
        <v>70</v>
      </c>
      <c r="C1" s="2"/>
      <c r="D1" s="2"/>
      <c r="E1" s="2"/>
      <c r="F1" s="2"/>
      <c r="G1" s="2"/>
      <c r="H1" s="2"/>
    </row>
    <row r="3" spans="2:8" ht="15.75" customHeight="1" x14ac:dyDescent="0.35">
      <c r="B3" s="10" t="s">
        <v>71</v>
      </c>
      <c r="C3" s="9" t="s">
        <v>72</v>
      </c>
      <c r="D3" s="37" t="s">
        <v>73</v>
      </c>
      <c r="E3" s="10" t="s">
        <v>11</v>
      </c>
      <c r="F3" s="10" t="s">
        <v>74</v>
      </c>
      <c r="G3" s="9" t="s">
        <v>75</v>
      </c>
      <c r="H3" s="9" t="s">
        <v>76</v>
      </c>
    </row>
    <row r="4" spans="2:8" ht="13.5" customHeight="1" x14ac:dyDescent="0.35">
      <c r="B4" s="38" t="s">
        <v>77</v>
      </c>
      <c r="C4" s="39" t="s">
        <v>78</v>
      </c>
      <c r="D4" s="40" t="s">
        <v>79</v>
      </c>
      <c r="E4" s="41">
        <v>1100</v>
      </c>
      <c r="F4" s="38" t="s">
        <v>80</v>
      </c>
      <c r="G4" s="39" t="s">
        <v>57</v>
      </c>
      <c r="H4" s="39" t="s">
        <v>4</v>
      </c>
    </row>
    <row r="5" spans="2:8" ht="13.5" customHeight="1" x14ac:dyDescent="0.35">
      <c r="B5" s="38" t="s">
        <v>81</v>
      </c>
      <c r="C5" s="39" t="s">
        <v>82</v>
      </c>
      <c r="D5" s="40" t="s">
        <v>83</v>
      </c>
      <c r="E5" s="41">
        <v>1401</v>
      </c>
      <c r="F5" s="38" t="s">
        <v>80</v>
      </c>
      <c r="G5" s="39" t="s">
        <v>57</v>
      </c>
      <c r="H5" s="39" t="s">
        <v>4</v>
      </c>
    </row>
    <row r="6" spans="2:8" ht="13.5" customHeight="1" x14ac:dyDescent="0.35">
      <c r="B6" s="38" t="s">
        <v>84</v>
      </c>
      <c r="C6" s="39" t="s">
        <v>85</v>
      </c>
      <c r="D6" s="40"/>
      <c r="E6" s="41">
        <v>1500</v>
      </c>
      <c r="F6" s="38" t="s">
        <v>86</v>
      </c>
      <c r="G6" s="39" t="s">
        <v>57</v>
      </c>
      <c r="H6" s="39" t="s">
        <v>3</v>
      </c>
    </row>
    <row r="7" spans="2:8" ht="13.5" customHeight="1" x14ac:dyDescent="0.35">
      <c r="B7" s="38" t="s">
        <v>87</v>
      </c>
      <c r="C7" s="39" t="s">
        <v>88</v>
      </c>
      <c r="D7" s="40" t="s">
        <v>89</v>
      </c>
      <c r="E7" s="41">
        <v>1000</v>
      </c>
      <c r="F7" s="38" t="s">
        <v>86</v>
      </c>
      <c r="G7" s="39" t="s">
        <v>57</v>
      </c>
      <c r="H7" s="39" t="s">
        <v>3</v>
      </c>
    </row>
    <row r="8" spans="2:8" ht="13.5" customHeight="1" x14ac:dyDescent="0.35">
      <c r="B8" s="38" t="s">
        <v>90</v>
      </c>
      <c r="C8" s="39" t="s">
        <v>82</v>
      </c>
      <c r="D8" s="40" t="s">
        <v>83</v>
      </c>
      <c r="E8" s="41">
        <v>2900</v>
      </c>
      <c r="F8" s="38" t="s">
        <v>80</v>
      </c>
      <c r="G8" s="39" t="s">
        <v>58</v>
      </c>
      <c r="H8" s="39" t="s">
        <v>4</v>
      </c>
    </row>
    <row r="9" spans="2:8" ht="13.5" customHeight="1" x14ac:dyDescent="0.35">
      <c r="B9" s="38" t="s">
        <v>91</v>
      </c>
      <c r="C9" s="39" t="s">
        <v>85</v>
      </c>
      <c r="D9" s="40" t="s">
        <v>92</v>
      </c>
      <c r="E9" s="41">
        <v>1500</v>
      </c>
      <c r="F9" s="38" t="s">
        <v>86</v>
      </c>
      <c r="G9" s="39" t="s">
        <v>58</v>
      </c>
      <c r="H9" s="39" t="s">
        <v>3</v>
      </c>
    </row>
    <row r="10" spans="2:8" ht="13.5" customHeight="1" x14ac:dyDescent="0.35">
      <c r="B10" s="38" t="s">
        <v>91</v>
      </c>
      <c r="C10" s="39" t="s">
        <v>93</v>
      </c>
      <c r="D10" s="40" t="s">
        <v>83</v>
      </c>
      <c r="E10" s="41">
        <v>950</v>
      </c>
      <c r="F10" s="38" t="s">
        <v>86</v>
      </c>
      <c r="G10" s="39" t="s">
        <v>58</v>
      </c>
      <c r="H10" s="39" t="s">
        <v>3</v>
      </c>
    </row>
    <row r="11" spans="2:8" ht="13.5" customHeight="1" x14ac:dyDescent="0.35">
      <c r="B11" s="38" t="s">
        <v>94</v>
      </c>
      <c r="C11" s="39" t="s">
        <v>78</v>
      </c>
      <c r="D11" s="40" t="s">
        <v>79</v>
      </c>
      <c r="E11" s="41">
        <v>1004</v>
      </c>
      <c r="F11" s="38" t="s">
        <v>86</v>
      </c>
      <c r="G11" s="39" t="s">
        <v>58</v>
      </c>
      <c r="H11" s="39" t="s">
        <v>3</v>
      </c>
    </row>
    <row r="12" spans="2:8" ht="13.5" customHeight="1" x14ac:dyDescent="0.35">
      <c r="B12" s="38" t="s">
        <v>94</v>
      </c>
      <c r="C12" s="39" t="s">
        <v>88</v>
      </c>
      <c r="D12" s="40" t="s">
        <v>95</v>
      </c>
      <c r="E12" s="41">
        <v>950</v>
      </c>
      <c r="F12" s="38" t="s">
        <v>86</v>
      </c>
      <c r="G12" s="39" t="s">
        <v>58</v>
      </c>
      <c r="H12" s="39" t="s">
        <v>3</v>
      </c>
    </row>
    <row r="13" spans="2:8" ht="13.5" customHeight="1" x14ac:dyDescent="0.35">
      <c r="B13" s="38" t="s">
        <v>96</v>
      </c>
      <c r="C13" s="39" t="s">
        <v>82</v>
      </c>
      <c r="D13" s="40" t="s">
        <v>97</v>
      </c>
      <c r="E13" s="41">
        <v>3400</v>
      </c>
      <c r="F13" s="38" t="s">
        <v>80</v>
      </c>
      <c r="G13" s="39" t="s">
        <v>59</v>
      </c>
      <c r="H13" s="39" t="s">
        <v>4</v>
      </c>
    </row>
    <row r="14" spans="2:8" ht="13.5" customHeight="1" x14ac:dyDescent="0.35">
      <c r="B14" s="38" t="s">
        <v>98</v>
      </c>
      <c r="C14" s="39" t="s">
        <v>85</v>
      </c>
      <c r="D14" s="40" t="s">
        <v>92</v>
      </c>
      <c r="E14" s="41">
        <v>1500</v>
      </c>
      <c r="F14" s="38" t="s">
        <v>86</v>
      </c>
      <c r="G14" s="39" t="s">
        <v>59</v>
      </c>
      <c r="H14" s="39" t="s">
        <v>3</v>
      </c>
    </row>
    <row r="15" spans="2:8" ht="13.5" customHeight="1" x14ac:dyDescent="0.35">
      <c r="B15" s="38" t="s">
        <v>99</v>
      </c>
      <c r="C15" s="39" t="s">
        <v>88</v>
      </c>
      <c r="D15" s="40" t="s">
        <v>100</v>
      </c>
      <c r="E15" s="41">
        <v>950</v>
      </c>
      <c r="F15" s="38" t="s">
        <v>86</v>
      </c>
      <c r="G15" s="39" t="s">
        <v>59</v>
      </c>
      <c r="H15" s="39" t="s">
        <v>3</v>
      </c>
    </row>
    <row r="16" spans="2:8" ht="13.5" customHeight="1" x14ac:dyDescent="0.35">
      <c r="B16" s="38" t="s">
        <v>99</v>
      </c>
      <c r="C16" s="39" t="s">
        <v>78</v>
      </c>
      <c r="D16" s="40" t="s">
        <v>101</v>
      </c>
      <c r="E16" s="41">
        <v>1000</v>
      </c>
      <c r="F16" s="38" t="s">
        <v>86</v>
      </c>
      <c r="G16" s="39" t="s">
        <v>59</v>
      </c>
      <c r="H16" s="39" t="s">
        <v>3</v>
      </c>
    </row>
    <row r="17" spans="2:8" ht="13.5" customHeight="1" x14ac:dyDescent="0.35">
      <c r="B17" s="42" t="s">
        <v>102</v>
      </c>
      <c r="C17" s="43" t="s">
        <v>85</v>
      </c>
      <c r="D17" s="44" t="s">
        <v>103</v>
      </c>
      <c r="E17" s="45">
        <v>750</v>
      </c>
      <c r="F17" s="42" t="s">
        <v>86</v>
      </c>
      <c r="G17" s="43" t="s">
        <v>104</v>
      </c>
      <c r="H17" s="43" t="s">
        <v>3</v>
      </c>
    </row>
    <row r="18" spans="2:8" ht="13.5" customHeight="1" x14ac:dyDescent="0.35">
      <c r="B18" s="38" t="s">
        <v>105</v>
      </c>
      <c r="C18" s="39" t="s">
        <v>82</v>
      </c>
      <c r="D18" s="40" t="s">
        <v>83</v>
      </c>
      <c r="E18" s="41">
        <v>2800</v>
      </c>
      <c r="F18" s="38" t="s">
        <v>80</v>
      </c>
      <c r="G18" s="39" t="s">
        <v>60</v>
      </c>
      <c r="H18" s="39" t="s">
        <v>4</v>
      </c>
    </row>
    <row r="19" spans="2:8" ht="13.5" customHeight="1" x14ac:dyDescent="0.35">
      <c r="B19" s="38" t="s">
        <v>106</v>
      </c>
      <c r="C19" s="39" t="s">
        <v>88</v>
      </c>
      <c r="D19" s="40" t="s">
        <v>107</v>
      </c>
      <c r="E19" s="41">
        <v>950</v>
      </c>
      <c r="F19" s="38" t="s">
        <v>86</v>
      </c>
      <c r="G19" s="39" t="s">
        <v>60</v>
      </c>
      <c r="H19" s="39" t="s">
        <v>3</v>
      </c>
    </row>
    <row r="20" spans="2:8" ht="13.5" customHeight="1" x14ac:dyDescent="0.35">
      <c r="B20" s="38" t="s">
        <v>108</v>
      </c>
      <c r="C20" s="39" t="s">
        <v>85</v>
      </c>
      <c r="D20" s="40"/>
      <c r="E20" s="41">
        <v>1500</v>
      </c>
      <c r="F20" s="38" t="s">
        <v>86</v>
      </c>
      <c r="G20" s="39" t="s">
        <v>60</v>
      </c>
      <c r="H20" s="39" t="s">
        <v>3</v>
      </c>
    </row>
    <row r="21" spans="2:8" ht="13.5" customHeight="1" x14ac:dyDescent="0.35">
      <c r="B21" s="38" t="s">
        <v>109</v>
      </c>
      <c r="C21" s="39" t="s">
        <v>78</v>
      </c>
      <c r="D21" s="40" t="s">
        <v>101</v>
      </c>
      <c r="E21" s="41">
        <v>1000</v>
      </c>
      <c r="F21" s="38" t="s">
        <v>86</v>
      </c>
      <c r="G21" s="39" t="s">
        <v>60</v>
      </c>
      <c r="H21" s="39" t="s">
        <v>3</v>
      </c>
    </row>
    <row r="22" spans="2:8" ht="13.5" customHeight="1" x14ac:dyDescent="0.35">
      <c r="B22" s="42" t="s">
        <v>110</v>
      </c>
      <c r="C22" s="43" t="s">
        <v>111</v>
      </c>
      <c r="D22" s="44" t="s">
        <v>112</v>
      </c>
      <c r="E22" s="45">
        <v>1500</v>
      </c>
      <c r="F22" s="42" t="s">
        <v>86</v>
      </c>
      <c r="G22" s="43" t="s">
        <v>113</v>
      </c>
      <c r="H22" s="43" t="s">
        <v>3</v>
      </c>
    </row>
    <row r="23" spans="2:8" ht="13.5" customHeight="1" x14ac:dyDescent="0.35">
      <c r="B23" s="38" t="s">
        <v>114</v>
      </c>
      <c r="C23" s="39" t="s">
        <v>82</v>
      </c>
      <c r="D23" s="40" t="s">
        <v>115</v>
      </c>
      <c r="E23" s="41">
        <v>2900</v>
      </c>
      <c r="F23" s="38" t="s">
        <v>80</v>
      </c>
      <c r="G23" s="39" t="s">
        <v>61</v>
      </c>
      <c r="H23" s="39" t="s">
        <v>4</v>
      </c>
    </row>
    <row r="24" spans="2:8" ht="13.5" customHeight="1" x14ac:dyDescent="0.35">
      <c r="B24" s="38" t="s">
        <v>116</v>
      </c>
      <c r="C24" s="39" t="s">
        <v>88</v>
      </c>
      <c r="D24" s="40" t="s">
        <v>117</v>
      </c>
      <c r="E24" s="41">
        <v>950</v>
      </c>
      <c r="F24" s="38" t="s">
        <v>86</v>
      </c>
      <c r="G24" s="39" t="s">
        <v>61</v>
      </c>
      <c r="H24" s="39" t="s">
        <v>3</v>
      </c>
    </row>
    <row r="25" spans="2:8" ht="13.5" customHeight="1" x14ac:dyDescent="0.35">
      <c r="B25" s="38" t="s">
        <v>118</v>
      </c>
      <c r="C25" s="39" t="s">
        <v>111</v>
      </c>
      <c r="D25" s="40" t="s">
        <v>119</v>
      </c>
      <c r="E25" s="41">
        <v>1500</v>
      </c>
      <c r="F25" s="38" t="s">
        <v>86</v>
      </c>
      <c r="G25" s="39" t="s">
        <v>61</v>
      </c>
      <c r="H25" s="39" t="s">
        <v>3</v>
      </c>
    </row>
    <row r="26" spans="2:8" ht="13.5" customHeight="1" x14ac:dyDescent="0.35">
      <c r="B26" s="38" t="s">
        <v>120</v>
      </c>
      <c r="C26" s="39" t="s">
        <v>78</v>
      </c>
      <c r="D26" s="40" t="s">
        <v>79</v>
      </c>
      <c r="E26" s="41">
        <v>800</v>
      </c>
      <c r="F26" s="38" t="s">
        <v>86</v>
      </c>
      <c r="G26" s="39" t="s">
        <v>61</v>
      </c>
      <c r="H26" s="39" t="s">
        <v>3</v>
      </c>
    </row>
    <row r="27" spans="2:8" ht="13.5" customHeight="1" x14ac:dyDescent="0.35">
      <c r="B27" s="42" t="s">
        <v>121</v>
      </c>
      <c r="C27" s="43" t="s">
        <v>78</v>
      </c>
      <c r="D27" s="44" t="s">
        <v>122</v>
      </c>
      <c r="E27" s="45">
        <v>300</v>
      </c>
      <c r="F27" s="42" t="s">
        <v>86</v>
      </c>
      <c r="G27" s="43" t="s">
        <v>123</v>
      </c>
      <c r="H27" s="43" t="s">
        <v>3</v>
      </c>
    </row>
    <row r="28" spans="2:8" ht="13.5" customHeight="1" x14ac:dyDescent="0.35">
      <c r="B28" s="38" t="s">
        <v>124</v>
      </c>
      <c r="C28" s="39" t="s">
        <v>82</v>
      </c>
      <c r="D28" s="40" t="s">
        <v>125</v>
      </c>
      <c r="E28" s="41">
        <v>4050</v>
      </c>
      <c r="F28" s="38" t="s">
        <v>80</v>
      </c>
      <c r="G28" s="39" t="s">
        <v>62</v>
      </c>
      <c r="H28" s="39" t="s">
        <v>4</v>
      </c>
    </row>
    <row r="29" spans="2:8" ht="13.5" customHeight="1" x14ac:dyDescent="0.35">
      <c r="B29" s="38" t="s">
        <v>126</v>
      </c>
      <c r="C29" s="39" t="s">
        <v>88</v>
      </c>
      <c r="D29" s="40" t="s">
        <v>127</v>
      </c>
      <c r="E29" s="41">
        <v>950</v>
      </c>
      <c r="F29" s="38" t="s">
        <v>86</v>
      </c>
      <c r="G29" s="39" t="s">
        <v>62</v>
      </c>
      <c r="H29" s="39" t="s">
        <v>3</v>
      </c>
    </row>
    <row r="30" spans="2:8" ht="13.5" customHeight="1" x14ac:dyDescent="0.35">
      <c r="B30" s="38" t="s">
        <v>128</v>
      </c>
      <c r="C30" s="39" t="s">
        <v>111</v>
      </c>
      <c r="D30" s="40" t="s">
        <v>129</v>
      </c>
      <c r="E30" s="41">
        <v>1500</v>
      </c>
      <c r="F30" s="38" t="s">
        <v>86</v>
      </c>
      <c r="G30" s="39" t="s">
        <v>62</v>
      </c>
      <c r="H30" s="39" t="s">
        <v>3</v>
      </c>
    </row>
    <row r="31" spans="2:8" ht="13.5" customHeight="1" x14ac:dyDescent="0.35">
      <c r="B31" s="38" t="s">
        <v>130</v>
      </c>
      <c r="C31" s="39" t="s">
        <v>78</v>
      </c>
      <c r="D31" s="40" t="s">
        <v>79</v>
      </c>
      <c r="E31" s="41">
        <v>950</v>
      </c>
      <c r="F31" s="38" t="s">
        <v>86</v>
      </c>
      <c r="G31" s="39" t="s">
        <v>62</v>
      </c>
      <c r="H31" s="39" t="s">
        <v>3</v>
      </c>
    </row>
    <row r="32" spans="2:8" ht="13.5" customHeight="1" x14ac:dyDescent="0.35">
      <c r="B32" s="38" t="s">
        <v>131</v>
      </c>
      <c r="C32" s="39" t="s">
        <v>82</v>
      </c>
      <c r="D32" s="40" t="s">
        <v>132</v>
      </c>
      <c r="E32" s="41">
        <v>2500</v>
      </c>
      <c r="F32" s="38" t="s">
        <v>80</v>
      </c>
      <c r="G32" s="39" t="s">
        <v>63</v>
      </c>
      <c r="H32" s="39" t="s">
        <v>4</v>
      </c>
    </row>
    <row r="33" spans="2:8" ht="13.5" customHeight="1" x14ac:dyDescent="0.35">
      <c r="B33" s="38" t="s">
        <v>131</v>
      </c>
      <c r="C33" s="39" t="s">
        <v>133</v>
      </c>
      <c r="D33" s="40" t="s">
        <v>132</v>
      </c>
      <c r="E33" s="41">
        <v>400</v>
      </c>
      <c r="F33" s="38" t="s">
        <v>80</v>
      </c>
      <c r="G33" s="39" t="s">
        <v>63</v>
      </c>
      <c r="H33" s="39" t="s">
        <v>4</v>
      </c>
    </row>
    <row r="34" spans="2:8" ht="13.5" customHeight="1" x14ac:dyDescent="0.35">
      <c r="B34" s="38" t="s">
        <v>134</v>
      </c>
      <c r="C34" s="39" t="s">
        <v>88</v>
      </c>
      <c r="D34" s="40" t="s">
        <v>135</v>
      </c>
      <c r="E34" s="41">
        <v>950</v>
      </c>
      <c r="F34" s="38" t="s">
        <v>86</v>
      </c>
      <c r="G34" s="39" t="s">
        <v>63</v>
      </c>
      <c r="H34" s="39" t="s">
        <v>3</v>
      </c>
    </row>
    <row r="35" spans="2:8" ht="13.5" customHeight="1" x14ac:dyDescent="0.35">
      <c r="B35" s="38" t="s">
        <v>136</v>
      </c>
      <c r="C35" s="39" t="s">
        <v>111</v>
      </c>
      <c r="D35" s="40" t="s">
        <v>137</v>
      </c>
      <c r="E35" s="41">
        <v>1500</v>
      </c>
      <c r="F35" s="38" t="s">
        <v>86</v>
      </c>
      <c r="G35" s="39" t="s">
        <v>63</v>
      </c>
      <c r="H35" s="39" t="s">
        <v>3</v>
      </c>
    </row>
    <row r="36" spans="2:8" ht="13.5" customHeight="1" x14ac:dyDescent="0.35">
      <c r="B36" s="38" t="s">
        <v>131</v>
      </c>
      <c r="C36" s="39" t="s">
        <v>78</v>
      </c>
      <c r="D36" s="40" t="s">
        <v>79</v>
      </c>
      <c r="E36" s="41">
        <v>950</v>
      </c>
      <c r="F36" s="38" t="s">
        <v>86</v>
      </c>
      <c r="G36" s="39" t="s">
        <v>63</v>
      </c>
      <c r="H36" s="39" t="s">
        <v>3</v>
      </c>
    </row>
    <row r="37" spans="2:8" ht="13.5" customHeight="1" x14ac:dyDescent="0.35">
      <c r="B37" s="38" t="s">
        <v>138</v>
      </c>
      <c r="C37" s="39" t="s">
        <v>82</v>
      </c>
      <c r="D37" s="40" t="s">
        <v>139</v>
      </c>
      <c r="E37" s="41">
        <v>2400</v>
      </c>
      <c r="F37" s="38" t="s">
        <v>80</v>
      </c>
      <c r="G37" s="39" t="s">
        <v>64</v>
      </c>
      <c r="H37" s="39" t="s">
        <v>4</v>
      </c>
    </row>
    <row r="38" spans="2:8" ht="13.5" customHeight="1" x14ac:dyDescent="0.35">
      <c r="B38" s="38" t="s">
        <v>138</v>
      </c>
      <c r="C38" s="39" t="s">
        <v>133</v>
      </c>
      <c r="D38" s="40" t="s">
        <v>132</v>
      </c>
      <c r="E38" s="41">
        <v>500</v>
      </c>
      <c r="F38" s="38" t="s">
        <v>80</v>
      </c>
      <c r="G38" s="39" t="s">
        <v>64</v>
      </c>
      <c r="H38" s="39" t="s">
        <v>4</v>
      </c>
    </row>
    <row r="39" spans="2:8" ht="13.5" customHeight="1" x14ac:dyDescent="0.35">
      <c r="B39" s="38" t="s">
        <v>140</v>
      </c>
      <c r="C39" s="39" t="s">
        <v>88</v>
      </c>
      <c r="D39" s="40" t="s">
        <v>141</v>
      </c>
      <c r="E39" s="41">
        <v>950</v>
      </c>
      <c r="F39" s="38" t="s">
        <v>86</v>
      </c>
      <c r="G39" s="39" t="s">
        <v>64</v>
      </c>
      <c r="H39" s="39" t="s">
        <v>3</v>
      </c>
    </row>
    <row r="40" spans="2:8" ht="13.5" customHeight="1" x14ac:dyDescent="0.35">
      <c r="B40" s="38" t="s">
        <v>142</v>
      </c>
      <c r="C40" s="39" t="s">
        <v>78</v>
      </c>
      <c r="D40" s="40" t="s">
        <v>101</v>
      </c>
      <c r="E40" s="41">
        <v>1000</v>
      </c>
      <c r="F40" s="38" t="s">
        <v>86</v>
      </c>
      <c r="G40" s="39" t="s">
        <v>64</v>
      </c>
      <c r="H40" s="39" t="s">
        <v>3</v>
      </c>
    </row>
    <row r="41" spans="2:8" ht="13.5" customHeight="1" x14ac:dyDescent="0.35">
      <c r="B41" s="38" t="s">
        <v>138</v>
      </c>
      <c r="C41" s="39" t="s">
        <v>111</v>
      </c>
      <c r="D41" s="40" t="s">
        <v>143</v>
      </c>
      <c r="E41" s="41">
        <v>1500</v>
      </c>
      <c r="F41" s="38" t="s">
        <v>86</v>
      </c>
      <c r="G41" s="39" t="s">
        <v>64</v>
      </c>
      <c r="H41" s="39" t="s">
        <v>3</v>
      </c>
    </row>
    <row r="42" spans="2:8" ht="13.5" customHeight="1" x14ac:dyDescent="0.35">
      <c r="B42" s="38" t="s">
        <v>142</v>
      </c>
      <c r="C42" s="39" t="s">
        <v>144</v>
      </c>
      <c r="D42" s="40" t="s">
        <v>139</v>
      </c>
      <c r="E42" s="41">
        <v>100</v>
      </c>
      <c r="F42" s="38" t="s">
        <v>86</v>
      </c>
      <c r="G42" s="39" t="s">
        <v>64</v>
      </c>
      <c r="H42" s="39" t="s">
        <v>3</v>
      </c>
    </row>
    <row r="43" spans="2:8" ht="13.5" customHeight="1" x14ac:dyDescent="0.35">
      <c r="B43" s="38" t="s">
        <v>145</v>
      </c>
      <c r="C43" s="39" t="s">
        <v>146</v>
      </c>
      <c r="D43" s="40" t="s">
        <v>139</v>
      </c>
      <c r="E43" s="41">
        <v>30</v>
      </c>
      <c r="F43" s="38" t="s">
        <v>86</v>
      </c>
      <c r="G43" s="39" t="s">
        <v>64</v>
      </c>
      <c r="H43" s="39" t="s">
        <v>3</v>
      </c>
    </row>
    <row r="44" spans="2:8" ht="13.5" customHeight="1" x14ac:dyDescent="0.35">
      <c r="B44" s="38" t="s">
        <v>147</v>
      </c>
      <c r="C44" s="39" t="s">
        <v>82</v>
      </c>
      <c r="D44" s="40" t="s">
        <v>132</v>
      </c>
      <c r="E44" s="41">
        <v>2500</v>
      </c>
      <c r="F44" s="38" t="s">
        <v>80</v>
      </c>
      <c r="G44" s="39" t="s">
        <v>65</v>
      </c>
      <c r="H44" s="39" t="s">
        <v>4</v>
      </c>
    </row>
    <row r="45" spans="2:8" ht="13.5" customHeight="1" x14ac:dyDescent="0.35">
      <c r="B45" s="38" t="s">
        <v>148</v>
      </c>
      <c r="C45" s="39" t="s">
        <v>133</v>
      </c>
      <c r="D45" s="40" t="s">
        <v>139</v>
      </c>
      <c r="E45" s="41">
        <v>400</v>
      </c>
      <c r="F45" s="38" t="s">
        <v>80</v>
      </c>
      <c r="G45" s="39" t="s">
        <v>65</v>
      </c>
      <c r="H45" s="39" t="s">
        <v>4</v>
      </c>
    </row>
    <row r="46" spans="2:8" ht="13.5" customHeight="1" x14ac:dyDescent="0.35">
      <c r="B46" s="46" t="s">
        <v>149</v>
      </c>
      <c r="C46" s="47" t="s">
        <v>150</v>
      </c>
      <c r="D46" s="48" t="s">
        <v>151</v>
      </c>
      <c r="E46" s="49">
        <v>799</v>
      </c>
      <c r="F46" s="46" t="s">
        <v>80</v>
      </c>
      <c r="G46" s="47" t="s">
        <v>66</v>
      </c>
      <c r="H46" s="47" t="s">
        <v>4</v>
      </c>
    </row>
    <row r="47" spans="2:8" ht="13.5" customHeight="1" x14ac:dyDescent="0.35">
      <c r="B47" s="38" t="s">
        <v>152</v>
      </c>
      <c r="C47" s="39" t="s">
        <v>111</v>
      </c>
      <c r="D47" s="40" t="s">
        <v>153</v>
      </c>
      <c r="E47" s="41">
        <v>1500</v>
      </c>
      <c r="F47" s="38" t="s">
        <v>86</v>
      </c>
      <c r="G47" s="39" t="s">
        <v>65</v>
      </c>
      <c r="H47" s="39" t="s">
        <v>3</v>
      </c>
    </row>
    <row r="48" spans="2:8" ht="13.5" customHeight="1" x14ac:dyDescent="0.35">
      <c r="B48" s="38" t="s">
        <v>152</v>
      </c>
      <c r="C48" s="39" t="s">
        <v>88</v>
      </c>
      <c r="D48" s="40" t="s">
        <v>154</v>
      </c>
      <c r="E48" s="41">
        <v>950</v>
      </c>
      <c r="F48" s="38" t="s">
        <v>86</v>
      </c>
      <c r="G48" s="39" t="s">
        <v>65</v>
      </c>
      <c r="H48" s="39" t="s">
        <v>3</v>
      </c>
    </row>
    <row r="49" spans="2:8" ht="13.5" customHeight="1" x14ac:dyDescent="0.35">
      <c r="B49" s="38" t="s">
        <v>155</v>
      </c>
      <c r="C49" s="39" t="s">
        <v>78</v>
      </c>
      <c r="D49" s="40" t="s">
        <v>101</v>
      </c>
      <c r="E49" s="41">
        <v>600</v>
      </c>
      <c r="F49" s="38" t="s">
        <v>86</v>
      </c>
      <c r="G49" s="39" t="s">
        <v>65</v>
      </c>
      <c r="H49" s="39" t="s">
        <v>3</v>
      </c>
    </row>
    <row r="50" spans="2:8" ht="13.5" customHeight="1" x14ac:dyDescent="0.35">
      <c r="B50" s="38" t="s">
        <v>148</v>
      </c>
      <c r="C50" s="39" t="s">
        <v>144</v>
      </c>
      <c r="D50" s="40" t="s">
        <v>83</v>
      </c>
      <c r="E50" s="41">
        <v>301</v>
      </c>
      <c r="F50" s="38" t="s">
        <v>86</v>
      </c>
      <c r="G50" s="39" t="s">
        <v>65</v>
      </c>
      <c r="H50" s="39" t="s">
        <v>3</v>
      </c>
    </row>
    <row r="51" spans="2:8" ht="13.5" customHeight="1" x14ac:dyDescent="0.35">
      <c r="B51" s="38" t="s">
        <v>156</v>
      </c>
      <c r="C51" s="39" t="s">
        <v>157</v>
      </c>
      <c r="D51" s="40" t="s">
        <v>139</v>
      </c>
      <c r="E51" s="41">
        <v>110</v>
      </c>
      <c r="F51" s="38" t="s">
        <v>86</v>
      </c>
      <c r="G51" s="39" t="s">
        <v>65</v>
      </c>
      <c r="H51" s="39" t="s">
        <v>3</v>
      </c>
    </row>
    <row r="52" spans="2:8" ht="13.5" customHeight="1" x14ac:dyDescent="0.35">
      <c r="B52" s="38" t="s">
        <v>158</v>
      </c>
      <c r="C52" s="39" t="s">
        <v>133</v>
      </c>
      <c r="D52" s="40" t="s">
        <v>139</v>
      </c>
      <c r="E52" s="41">
        <v>300</v>
      </c>
      <c r="F52" s="38" t="s">
        <v>80</v>
      </c>
      <c r="G52" s="39" t="s">
        <v>66</v>
      </c>
      <c r="H52" s="39" t="s">
        <v>4</v>
      </c>
    </row>
    <row r="53" spans="2:8" ht="13.5" customHeight="1" x14ac:dyDescent="0.35">
      <c r="B53" s="46" t="s">
        <v>159</v>
      </c>
      <c r="C53" s="47" t="s">
        <v>150</v>
      </c>
      <c r="D53" s="48" t="s">
        <v>160</v>
      </c>
      <c r="E53" s="49">
        <v>800</v>
      </c>
      <c r="F53" s="46" t="s">
        <v>80</v>
      </c>
      <c r="G53" s="47" t="s">
        <v>67</v>
      </c>
      <c r="H53" s="47" t="s">
        <v>4</v>
      </c>
    </row>
    <row r="54" spans="2:8" ht="13.5" customHeight="1" x14ac:dyDescent="0.35">
      <c r="B54" s="50" t="s">
        <v>161</v>
      </c>
      <c r="C54" s="51" t="s">
        <v>162</v>
      </c>
      <c r="D54" s="52" t="s">
        <v>163</v>
      </c>
      <c r="E54" s="53">
        <v>1500</v>
      </c>
      <c r="F54" s="50" t="s">
        <v>80</v>
      </c>
      <c r="G54" s="51" t="s">
        <v>164</v>
      </c>
      <c r="H54" s="51" t="s">
        <v>4</v>
      </c>
    </row>
    <row r="55" spans="2:8" ht="13.5" customHeight="1" x14ac:dyDescent="0.35">
      <c r="B55" s="38" t="s">
        <v>165</v>
      </c>
      <c r="C55" s="39" t="s">
        <v>88</v>
      </c>
      <c r="D55" s="40" t="s">
        <v>166</v>
      </c>
      <c r="E55" s="41">
        <v>950</v>
      </c>
      <c r="F55" s="38" t="s">
        <v>86</v>
      </c>
      <c r="G55" s="39" t="s">
        <v>66</v>
      </c>
      <c r="H55" s="39" t="s">
        <v>3</v>
      </c>
    </row>
    <row r="56" spans="2:8" ht="13.5" customHeight="1" x14ac:dyDescent="0.35">
      <c r="B56" s="38" t="s">
        <v>167</v>
      </c>
      <c r="C56" s="39" t="s">
        <v>111</v>
      </c>
      <c r="D56" s="40" t="s">
        <v>168</v>
      </c>
      <c r="E56" s="41">
        <v>1500</v>
      </c>
      <c r="F56" s="38" t="s">
        <v>86</v>
      </c>
      <c r="G56" s="39" t="s">
        <v>66</v>
      </c>
      <c r="H56" s="39" t="s">
        <v>3</v>
      </c>
    </row>
    <row r="57" spans="2:8" ht="13.5" customHeight="1" x14ac:dyDescent="0.35">
      <c r="B57" s="38" t="s">
        <v>165</v>
      </c>
      <c r="C57" s="39" t="s">
        <v>144</v>
      </c>
      <c r="D57" s="40" t="s">
        <v>169</v>
      </c>
      <c r="E57" s="41">
        <v>100</v>
      </c>
      <c r="F57" s="38" t="s">
        <v>86</v>
      </c>
      <c r="G57" s="39" t="s">
        <v>66</v>
      </c>
      <c r="H57" s="39" t="s">
        <v>3</v>
      </c>
    </row>
    <row r="58" spans="2:8" ht="13.5" customHeight="1" x14ac:dyDescent="0.35">
      <c r="B58" s="38" t="s">
        <v>170</v>
      </c>
      <c r="C58" s="39" t="s">
        <v>144</v>
      </c>
      <c r="D58" s="40" t="s">
        <v>139</v>
      </c>
      <c r="E58" s="41">
        <v>100</v>
      </c>
      <c r="F58" s="38" t="s">
        <v>86</v>
      </c>
      <c r="G58" s="39" t="s">
        <v>66</v>
      </c>
      <c r="H58" s="39" t="s">
        <v>3</v>
      </c>
    </row>
    <row r="59" spans="2:8" ht="13.5" customHeight="1" x14ac:dyDescent="0.35">
      <c r="B59" s="50" t="s">
        <v>171</v>
      </c>
      <c r="C59" s="51" t="s">
        <v>172</v>
      </c>
      <c r="D59" s="52" t="s">
        <v>173</v>
      </c>
      <c r="E59" s="53">
        <v>2613</v>
      </c>
      <c r="F59" s="50" t="s">
        <v>86</v>
      </c>
      <c r="G59" s="51" t="s">
        <v>164</v>
      </c>
      <c r="H59" s="51" t="s">
        <v>3</v>
      </c>
    </row>
    <row r="60" spans="2:8" ht="13.5" customHeight="1" x14ac:dyDescent="0.35">
      <c r="B60" s="38" t="s">
        <v>174</v>
      </c>
      <c r="C60" s="39" t="s">
        <v>175</v>
      </c>
      <c r="D60" s="40" t="s">
        <v>139</v>
      </c>
      <c r="E60" s="41">
        <v>100</v>
      </c>
      <c r="F60" s="38" t="s">
        <v>80</v>
      </c>
      <c r="G60" s="39" t="s">
        <v>67</v>
      </c>
      <c r="H60" s="39" t="s">
        <v>4</v>
      </c>
    </row>
    <row r="61" spans="2:8" ht="13.5" customHeight="1" x14ac:dyDescent="0.35">
      <c r="B61" s="38" t="s">
        <v>176</v>
      </c>
      <c r="C61" s="39" t="s">
        <v>88</v>
      </c>
      <c r="D61" s="40" t="s">
        <v>177</v>
      </c>
      <c r="E61" s="41">
        <v>950</v>
      </c>
      <c r="F61" s="38" t="s">
        <v>86</v>
      </c>
      <c r="G61" s="39" t="s">
        <v>67</v>
      </c>
      <c r="H61" s="39" t="s">
        <v>3</v>
      </c>
    </row>
    <row r="62" spans="2:8" ht="13.5" customHeight="1" x14ac:dyDescent="0.35">
      <c r="B62" s="38" t="s">
        <v>178</v>
      </c>
      <c r="C62" s="39" t="s">
        <v>78</v>
      </c>
      <c r="D62" s="40" t="s">
        <v>179</v>
      </c>
      <c r="E62" s="41">
        <v>915</v>
      </c>
      <c r="F62" s="38" t="s">
        <v>86</v>
      </c>
      <c r="G62" s="39" t="s">
        <v>67</v>
      </c>
      <c r="H62" s="39" t="s">
        <v>3</v>
      </c>
    </row>
    <row r="63" spans="2:8" ht="13.5" customHeight="1" x14ac:dyDescent="0.35">
      <c r="B63" s="38" t="s">
        <v>174</v>
      </c>
      <c r="C63" s="39" t="s">
        <v>111</v>
      </c>
      <c r="D63" s="40" t="s">
        <v>180</v>
      </c>
      <c r="E63" s="41">
        <v>1500</v>
      </c>
      <c r="F63" s="38" t="s">
        <v>86</v>
      </c>
      <c r="G63" s="39" t="s">
        <v>67</v>
      </c>
      <c r="H63" s="39" t="s">
        <v>3</v>
      </c>
    </row>
    <row r="64" spans="2:8" ht="13.5" customHeight="1" x14ac:dyDescent="0.35">
      <c r="B64" s="38" t="s">
        <v>181</v>
      </c>
      <c r="C64" s="39" t="s">
        <v>93</v>
      </c>
      <c r="D64" s="40" t="s">
        <v>139</v>
      </c>
      <c r="E64" s="41">
        <v>950</v>
      </c>
      <c r="F64" s="38" t="s">
        <v>86</v>
      </c>
      <c r="G64" s="39" t="s">
        <v>67</v>
      </c>
      <c r="H64" s="39" t="s">
        <v>3</v>
      </c>
    </row>
    <row r="65" spans="2:8" ht="13.5" customHeight="1" x14ac:dyDescent="0.35">
      <c r="B65" s="38" t="s">
        <v>182</v>
      </c>
      <c r="C65" s="39" t="s">
        <v>183</v>
      </c>
      <c r="D65" s="40" t="s">
        <v>184</v>
      </c>
      <c r="E65" s="41">
        <v>260</v>
      </c>
      <c r="F65" s="38" t="s">
        <v>86</v>
      </c>
      <c r="G65" s="39" t="s">
        <v>67</v>
      </c>
      <c r="H65" s="39" t="s">
        <v>4</v>
      </c>
    </row>
    <row r="66" spans="2:8" ht="13.5" customHeight="1" x14ac:dyDescent="0.35">
      <c r="B66" s="38" t="s">
        <v>182</v>
      </c>
      <c r="C66" s="39" t="s">
        <v>185</v>
      </c>
      <c r="D66" s="40" t="s">
        <v>83</v>
      </c>
      <c r="E66" s="41">
        <v>300</v>
      </c>
      <c r="F66" s="38" t="s">
        <v>86</v>
      </c>
      <c r="G66" s="39" t="s">
        <v>67</v>
      </c>
      <c r="H66" s="39" t="s">
        <v>3</v>
      </c>
    </row>
    <row r="67" spans="2:8" ht="13.5" customHeight="1" x14ac:dyDescent="0.35">
      <c r="B67" s="46" t="s">
        <v>186</v>
      </c>
      <c r="C67" s="47" t="s">
        <v>150</v>
      </c>
      <c r="D67" s="48" t="s">
        <v>187</v>
      </c>
      <c r="E67" s="49">
        <v>800</v>
      </c>
      <c r="F67" s="46" t="s">
        <v>80</v>
      </c>
      <c r="G67" s="47" t="s">
        <v>68</v>
      </c>
      <c r="H67" s="47" t="s">
        <v>4</v>
      </c>
    </row>
    <row r="68" spans="2:8" ht="13.5" customHeight="1" x14ac:dyDescent="0.35">
      <c r="B68" s="38" t="s">
        <v>188</v>
      </c>
      <c r="C68" s="39" t="s">
        <v>183</v>
      </c>
      <c r="D68" s="40" t="s">
        <v>79</v>
      </c>
      <c r="E68" s="41">
        <v>800</v>
      </c>
      <c r="F68" s="38" t="s">
        <v>80</v>
      </c>
      <c r="G68" s="39" t="s">
        <v>68</v>
      </c>
      <c r="H68" s="39" t="s">
        <v>4</v>
      </c>
    </row>
    <row r="69" spans="2:8" ht="13.5" customHeight="1" x14ac:dyDescent="0.35">
      <c r="B69" s="38" t="s">
        <v>189</v>
      </c>
      <c r="C69" s="39" t="s">
        <v>175</v>
      </c>
      <c r="D69" s="40" t="s">
        <v>139</v>
      </c>
      <c r="E69" s="41">
        <v>1150</v>
      </c>
      <c r="F69" s="38" t="s">
        <v>80</v>
      </c>
      <c r="G69" s="39" t="s">
        <v>68</v>
      </c>
      <c r="H69" s="39" t="s">
        <v>4</v>
      </c>
    </row>
    <row r="70" spans="2:8" ht="13.5" customHeight="1" x14ac:dyDescent="0.35">
      <c r="B70" s="50" t="s">
        <v>188</v>
      </c>
      <c r="C70" s="51" t="s">
        <v>190</v>
      </c>
      <c r="D70" s="52" t="s">
        <v>191</v>
      </c>
      <c r="E70" s="53">
        <v>1507</v>
      </c>
      <c r="F70" s="50" t="s">
        <v>80</v>
      </c>
      <c r="G70" s="51" t="s">
        <v>192</v>
      </c>
      <c r="H70" s="51" t="s">
        <v>4</v>
      </c>
    </row>
    <row r="71" spans="2:8" ht="13.5" customHeight="1" x14ac:dyDescent="0.35">
      <c r="B71" s="50" t="s">
        <v>193</v>
      </c>
      <c r="C71" s="51" t="s">
        <v>190</v>
      </c>
      <c r="D71" s="52" t="s">
        <v>191</v>
      </c>
      <c r="E71" s="53">
        <v>3452.45</v>
      </c>
      <c r="F71" s="50" t="s">
        <v>80</v>
      </c>
      <c r="G71" s="51" t="s">
        <v>192</v>
      </c>
      <c r="H71" s="51" t="s">
        <v>4</v>
      </c>
    </row>
    <row r="72" spans="2:8" ht="13.5" customHeight="1" x14ac:dyDescent="0.35">
      <c r="B72" s="38" t="s">
        <v>188</v>
      </c>
      <c r="C72" s="39" t="s">
        <v>88</v>
      </c>
      <c r="D72" s="40" t="s">
        <v>194</v>
      </c>
      <c r="E72" s="41">
        <v>950</v>
      </c>
      <c r="F72" s="38" t="s">
        <v>86</v>
      </c>
      <c r="G72" s="39" t="s">
        <v>68</v>
      </c>
      <c r="H72" s="39" t="s">
        <v>3</v>
      </c>
    </row>
    <row r="73" spans="2:8" ht="13.5" customHeight="1" x14ac:dyDescent="0.35">
      <c r="B73" s="38" t="s">
        <v>195</v>
      </c>
      <c r="C73" s="39" t="s">
        <v>111</v>
      </c>
      <c r="D73" s="40" t="s">
        <v>196</v>
      </c>
      <c r="E73" s="41">
        <v>1500</v>
      </c>
      <c r="F73" s="38" t="s">
        <v>86</v>
      </c>
      <c r="G73" s="39" t="s">
        <v>68</v>
      </c>
      <c r="H73" s="39" t="s">
        <v>3</v>
      </c>
    </row>
    <row r="74" spans="2:8" ht="13.5" customHeight="1" x14ac:dyDescent="0.35">
      <c r="B74" s="38" t="s">
        <v>189</v>
      </c>
      <c r="C74" s="39" t="s">
        <v>78</v>
      </c>
      <c r="D74" s="40" t="s">
        <v>79</v>
      </c>
      <c r="E74" s="41">
        <v>350</v>
      </c>
      <c r="F74" s="38" t="s">
        <v>86</v>
      </c>
      <c r="G74" s="39" t="s">
        <v>68</v>
      </c>
      <c r="H74" s="39" t="s">
        <v>3</v>
      </c>
    </row>
    <row r="75" spans="2:8" ht="13.5" customHeight="1" x14ac:dyDescent="0.35">
      <c r="B75" s="38" t="s">
        <v>197</v>
      </c>
      <c r="C75" s="39" t="s">
        <v>78</v>
      </c>
      <c r="D75" s="40" t="s">
        <v>198</v>
      </c>
      <c r="E75" s="41">
        <v>600</v>
      </c>
      <c r="F75" s="38" t="s">
        <v>86</v>
      </c>
      <c r="G75" s="39" t="s">
        <v>68</v>
      </c>
      <c r="H75" s="39" t="s">
        <v>3</v>
      </c>
    </row>
    <row r="76" spans="2:8" ht="13.5" customHeight="1" x14ac:dyDescent="0.35">
      <c r="B76" s="38" t="s">
        <v>189</v>
      </c>
      <c r="C76" s="39" t="s">
        <v>144</v>
      </c>
      <c r="D76" s="40" t="s">
        <v>139</v>
      </c>
      <c r="E76" s="41">
        <v>100</v>
      </c>
      <c r="F76" s="38" t="s">
        <v>86</v>
      </c>
      <c r="G76" s="39" t="s">
        <v>68</v>
      </c>
      <c r="H76" s="39" t="s">
        <v>3</v>
      </c>
    </row>
    <row r="77" spans="2:8" ht="13.5" customHeight="1" x14ac:dyDescent="0.35">
      <c r="B77" s="50" t="s">
        <v>199</v>
      </c>
      <c r="C77" s="51" t="s">
        <v>190</v>
      </c>
      <c r="D77" s="52" t="s">
        <v>191</v>
      </c>
      <c r="E77" s="53">
        <v>832.92</v>
      </c>
      <c r="F77" s="50" t="s">
        <v>86</v>
      </c>
      <c r="G77" s="51" t="s">
        <v>192</v>
      </c>
      <c r="H77" s="51" t="s">
        <v>3</v>
      </c>
    </row>
  </sheetData>
  <mergeCells count="1">
    <mergeCell ref="B1:H1"/>
  </mergeCells>
  <pageMargins left="0.75" right="0.75" top="1" bottom="1" header="0.511811023622047" footer="0.511811023622047"/>
  <pageSetup paperSize="9" orientation="portrait" horizontalDpi="300" verticalDpi="300"/>
  <headerFooter>
    <oddHeader>&amp;L&amp;"Calibri"&amp;10&amp;K000000 Confidential - Oracle Restricted \Employees Only&amp;1#_x000D_</oddHeader>
    <oddFooter>&amp;L_x000D_&amp;1#&amp;"Calibri"&amp;10&amp;K000000 Confidential - Oracle Restricted \Employees Only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G219"/>
  <sheetViews>
    <sheetView showGridLines="0" zoomScaleNormal="100" workbookViewId="0"/>
  </sheetViews>
  <sheetFormatPr defaultColWidth="8.6328125" defaultRowHeight="14.5" x14ac:dyDescent="0.35"/>
  <cols>
    <col min="1" max="1" width="2" customWidth="1"/>
    <col min="2" max="2" width="26" customWidth="1"/>
    <col min="3" max="3" width="12" customWidth="1"/>
    <col min="4" max="4" width="54" customWidth="1"/>
    <col min="5" max="5" width="13" customWidth="1"/>
    <col min="6" max="6" width="28" customWidth="1"/>
    <col min="7" max="7" width="22" customWidth="1"/>
    <col min="8" max="8" width="2" customWidth="1"/>
  </cols>
  <sheetData>
    <row r="1" spans="2:7" ht="21.75" customHeight="1" x14ac:dyDescent="0.35">
      <c r="B1" s="2" t="s">
        <v>200</v>
      </c>
      <c r="C1" s="2"/>
      <c r="D1" s="2"/>
      <c r="E1" s="2"/>
      <c r="F1" s="2"/>
      <c r="G1" s="2"/>
    </row>
    <row r="3" spans="2:7" ht="15.75" customHeight="1" x14ac:dyDescent="0.35">
      <c r="B3" s="10" t="s">
        <v>201</v>
      </c>
      <c r="C3" s="9" t="s">
        <v>71</v>
      </c>
      <c r="D3" s="10" t="s">
        <v>202</v>
      </c>
      <c r="E3" s="9" t="s">
        <v>11</v>
      </c>
      <c r="F3" s="37" t="s">
        <v>203</v>
      </c>
      <c r="G3" s="10" t="s">
        <v>204</v>
      </c>
    </row>
    <row r="4" spans="2:7" ht="18" customHeight="1" x14ac:dyDescent="0.35">
      <c r="B4" s="1" t="s">
        <v>205</v>
      </c>
      <c r="C4" s="1"/>
      <c r="D4" s="1"/>
      <c r="E4" s="1"/>
      <c r="F4" s="1"/>
      <c r="G4" s="1"/>
    </row>
    <row r="5" spans="2:7" ht="13.5" customHeight="1" x14ac:dyDescent="0.35">
      <c r="B5" s="20" t="s">
        <v>65</v>
      </c>
      <c r="C5" s="20" t="s">
        <v>152</v>
      </c>
      <c r="D5" s="19">
        <v>810</v>
      </c>
      <c r="E5" s="18" t="s">
        <v>206</v>
      </c>
      <c r="F5" s="18" t="s">
        <v>14</v>
      </c>
      <c r="G5" s="20" t="s">
        <v>80</v>
      </c>
    </row>
    <row r="6" spans="2:7" ht="15" customHeight="1" x14ac:dyDescent="0.35">
      <c r="B6" s="54" t="s">
        <v>207</v>
      </c>
      <c r="C6" s="55"/>
      <c r="D6" s="56">
        <f>SUM(D5:D5)</f>
        <v>810</v>
      </c>
      <c r="E6" s="54"/>
      <c r="F6" s="55"/>
      <c r="G6" s="57"/>
    </row>
    <row r="7" spans="2:7" ht="18" customHeight="1" x14ac:dyDescent="0.35">
      <c r="B7" s="1" t="s">
        <v>208</v>
      </c>
      <c r="C7" s="1"/>
      <c r="D7" s="1"/>
      <c r="E7" s="1"/>
      <c r="F7" s="1"/>
      <c r="G7" s="1"/>
    </row>
    <row r="8" spans="2:7" ht="13.5" customHeight="1" x14ac:dyDescent="0.35">
      <c r="B8" s="23" t="s">
        <v>60</v>
      </c>
      <c r="C8" s="23" t="s">
        <v>209</v>
      </c>
      <c r="D8" s="22">
        <v>300</v>
      </c>
      <c r="E8" s="21" t="s">
        <v>210</v>
      </c>
      <c r="F8" s="21" t="s">
        <v>16</v>
      </c>
      <c r="G8" s="23" t="s">
        <v>80</v>
      </c>
    </row>
    <row r="9" spans="2:7" ht="13.5" customHeight="1" x14ac:dyDescent="0.35">
      <c r="B9" s="20" t="s">
        <v>58</v>
      </c>
      <c r="C9" s="20" t="s">
        <v>91</v>
      </c>
      <c r="D9" s="19">
        <v>300</v>
      </c>
      <c r="E9" s="18" t="s">
        <v>210</v>
      </c>
      <c r="F9" s="18" t="s">
        <v>16</v>
      </c>
      <c r="G9" s="20" t="s">
        <v>80</v>
      </c>
    </row>
    <row r="10" spans="2:7" ht="13.5" customHeight="1" x14ac:dyDescent="0.35">
      <c r="B10" s="23" t="s">
        <v>59</v>
      </c>
      <c r="C10" s="23" t="s">
        <v>211</v>
      </c>
      <c r="D10" s="22">
        <v>100</v>
      </c>
      <c r="E10" s="21" t="s">
        <v>210</v>
      </c>
      <c r="F10" s="21" t="s">
        <v>16</v>
      </c>
      <c r="G10" s="23" t="s">
        <v>80</v>
      </c>
    </row>
    <row r="11" spans="2:7" ht="13.5" customHeight="1" x14ac:dyDescent="0.35">
      <c r="B11" s="20" t="s">
        <v>61</v>
      </c>
      <c r="C11" s="20" t="s">
        <v>118</v>
      </c>
      <c r="D11" s="19">
        <v>300</v>
      </c>
      <c r="E11" s="18" t="s">
        <v>210</v>
      </c>
      <c r="F11" s="18" t="s">
        <v>16</v>
      </c>
      <c r="G11" s="20" t="s">
        <v>80</v>
      </c>
    </row>
    <row r="12" spans="2:7" ht="15" customHeight="1" x14ac:dyDescent="0.35">
      <c r="B12" s="54" t="s">
        <v>212</v>
      </c>
      <c r="C12" s="55"/>
      <c r="D12" s="56">
        <f>SUM(D8:D11)</f>
        <v>1000</v>
      </c>
      <c r="E12" s="54"/>
      <c r="F12" s="55"/>
      <c r="G12" s="57"/>
    </row>
    <row r="13" spans="2:7" ht="18" customHeight="1" x14ac:dyDescent="0.35">
      <c r="B13" s="1" t="s">
        <v>213</v>
      </c>
      <c r="C13" s="1"/>
      <c r="D13" s="1"/>
      <c r="E13" s="1"/>
      <c r="F13" s="1"/>
      <c r="G13" s="1"/>
    </row>
    <row r="14" spans="2:7" ht="13.5" customHeight="1" x14ac:dyDescent="0.35">
      <c r="B14" s="23" t="s">
        <v>60</v>
      </c>
      <c r="C14" s="23" t="s">
        <v>109</v>
      </c>
      <c r="D14" s="22">
        <v>198</v>
      </c>
      <c r="E14" s="21" t="s">
        <v>214</v>
      </c>
      <c r="F14" s="21" t="s">
        <v>18</v>
      </c>
      <c r="G14" s="23" t="s">
        <v>80</v>
      </c>
    </row>
    <row r="15" spans="2:7" ht="13.5" customHeight="1" x14ac:dyDescent="0.35">
      <c r="B15" s="20" t="s">
        <v>57</v>
      </c>
      <c r="C15" s="20" t="s">
        <v>215</v>
      </c>
      <c r="D15" s="19">
        <v>173</v>
      </c>
      <c r="E15" s="18" t="s">
        <v>214</v>
      </c>
      <c r="F15" s="18" t="s">
        <v>18</v>
      </c>
      <c r="G15" s="20" t="s">
        <v>80</v>
      </c>
    </row>
    <row r="16" spans="2:7" ht="13.5" customHeight="1" x14ac:dyDescent="0.35">
      <c r="B16" s="23" t="s">
        <v>63</v>
      </c>
      <c r="C16" s="23" t="s">
        <v>216</v>
      </c>
      <c r="D16" s="22">
        <v>198</v>
      </c>
      <c r="E16" s="21" t="s">
        <v>214</v>
      </c>
      <c r="F16" s="21" t="s">
        <v>18</v>
      </c>
      <c r="G16" s="23" t="s">
        <v>80</v>
      </c>
    </row>
    <row r="17" spans="2:7" ht="13.5" customHeight="1" x14ac:dyDescent="0.35">
      <c r="B17" s="20" t="s">
        <v>66</v>
      </c>
      <c r="C17" s="20" t="s">
        <v>217</v>
      </c>
      <c r="D17" s="19">
        <v>173</v>
      </c>
      <c r="E17" s="18" t="s">
        <v>214</v>
      </c>
      <c r="F17" s="18" t="s">
        <v>18</v>
      </c>
      <c r="G17" s="20" t="s">
        <v>80</v>
      </c>
    </row>
    <row r="18" spans="2:7" ht="15" customHeight="1" x14ac:dyDescent="0.35">
      <c r="B18" s="54" t="s">
        <v>218</v>
      </c>
      <c r="C18" s="55"/>
      <c r="D18" s="56">
        <f>SUM(D14:D17)</f>
        <v>742</v>
      </c>
      <c r="E18" s="54"/>
      <c r="F18" s="55"/>
      <c r="G18" s="57"/>
    </row>
    <row r="19" spans="2:7" ht="18" customHeight="1" x14ac:dyDescent="0.35">
      <c r="B19" s="1" t="s">
        <v>219</v>
      </c>
      <c r="C19" s="1"/>
      <c r="D19" s="1"/>
      <c r="E19" s="1"/>
      <c r="F19" s="1"/>
      <c r="G19" s="1"/>
    </row>
    <row r="20" spans="2:7" ht="13.5" customHeight="1" x14ac:dyDescent="0.35">
      <c r="B20" s="23" t="s">
        <v>220</v>
      </c>
      <c r="C20" s="23" t="s">
        <v>221</v>
      </c>
      <c r="D20" s="22">
        <v>549.94000000000005</v>
      </c>
      <c r="E20" s="21" t="s">
        <v>222</v>
      </c>
      <c r="F20" s="21" t="s">
        <v>20</v>
      </c>
      <c r="G20" s="23" t="s">
        <v>223</v>
      </c>
    </row>
    <row r="21" spans="2:7" ht="13.5" customHeight="1" x14ac:dyDescent="0.35">
      <c r="B21" s="20" t="s">
        <v>224</v>
      </c>
      <c r="C21" s="20" t="s">
        <v>225</v>
      </c>
      <c r="D21" s="19">
        <v>370</v>
      </c>
      <c r="E21" s="18" t="s">
        <v>226</v>
      </c>
      <c r="F21" s="18" t="s">
        <v>20</v>
      </c>
      <c r="G21" s="20" t="s">
        <v>223</v>
      </c>
    </row>
    <row r="22" spans="2:7" ht="13.5" customHeight="1" x14ac:dyDescent="0.35">
      <c r="B22" s="23" t="s">
        <v>68</v>
      </c>
      <c r="C22" s="23" t="s">
        <v>195</v>
      </c>
      <c r="D22" s="22">
        <v>601.87</v>
      </c>
      <c r="E22" s="21" t="s">
        <v>227</v>
      </c>
      <c r="F22" s="21" t="s">
        <v>20</v>
      </c>
      <c r="G22" s="23" t="s">
        <v>86</v>
      </c>
    </row>
    <row r="23" spans="2:7" ht="13.5" customHeight="1" x14ac:dyDescent="0.35">
      <c r="B23" s="20" t="s">
        <v>68</v>
      </c>
      <c r="C23" s="20" t="s">
        <v>228</v>
      </c>
      <c r="D23" s="19">
        <v>617.79</v>
      </c>
      <c r="E23" s="18" t="s">
        <v>229</v>
      </c>
      <c r="F23" s="18" t="s">
        <v>20</v>
      </c>
      <c r="G23" s="20" t="s">
        <v>86</v>
      </c>
    </row>
    <row r="24" spans="2:7" ht="15" customHeight="1" x14ac:dyDescent="0.35">
      <c r="B24" s="54" t="s">
        <v>230</v>
      </c>
      <c r="C24" s="55"/>
      <c r="D24" s="56">
        <f>SUM(D20:D23)</f>
        <v>2139.6</v>
      </c>
      <c r="E24" s="54"/>
      <c r="F24" s="55"/>
      <c r="G24" s="57"/>
    </row>
    <row r="25" spans="2:7" ht="18" customHeight="1" x14ac:dyDescent="0.35">
      <c r="B25" s="1" t="s">
        <v>231</v>
      </c>
      <c r="C25" s="1"/>
      <c r="D25" s="1"/>
      <c r="E25" s="1"/>
      <c r="F25" s="1"/>
      <c r="G25" s="1"/>
    </row>
    <row r="26" spans="2:7" ht="13.5" customHeight="1" x14ac:dyDescent="0.35">
      <c r="B26" s="23" t="s">
        <v>232</v>
      </c>
      <c r="C26" s="23" t="s">
        <v>233</v>
      </c>
      <c r="D26" s="22">
        <v>37.82</v>
      </c>
      <c r="E26" s="21" t="s">
        <v>234</v>
      </c>
      <c r="F26" s="21" t="s">
        <v>22</v>
      </c>
      <c r="G26" s="23" t="s">
        <v>223</v>
      </c>
    </row>
    <row r="27" spans="2:7" ht="13.5" customHeight="1" x14ac:dyDescent="0.35">
      <c r="B27" s="20" t="s">
        <v>232</v>
      </c>
      <c r="C27" s="20" t="s">
        <v>235</v>
      </c>
      <c r="D27" s="19">
        <v>48.4</v>
      </c>
      <c r="E27" s="18" t="s">
        <v>236</v>
      </c>
      <c r="F27" s="18" t="s">
        <v>22</v>
      </c>
      <c r="G27" s="20" t="s">
        <v>223</v>
      </c>
    </row>
    <row r="28" spans="2:7" ht="13.5" customHeight="1" x14ac:dyDescent="0.35">
      <c r="B28" s="23" t="s">
        <v>232</v>
      </c>
      <c r="C28" s="23" t="s">
        <v>237</v>
      </c>
      <c r="D28" s="22">
        <v>69.37</v>
      </c>
      <c r="E28" s="21" t="s">
        <v>238</v>
      </c>
      <c r="F28" s="21" t="s">
        <v>22</v>
      </c>
      <c r="G28" s="23" t="s">
        <v>223</v>
      </c>
    </row>
    <row r="29" spans="2:7" ht="13.5" customHeight="1" x14ac:dyDescent="0.35">
      <c r="B29" s="20" t="s">
        <v>232</v>
      </c>
      <c r="C29" s="20" t="s">
        <v>237</v>
      </c>
      <c r="D29" s="19">
        <v>33.909999999999997</v>
      </c>
      <c r="E29" s="18" t="s">
        <v>239</v>
      </c>
      <c r="F29" s="18" t="s">
        <v>22</v>
      </c>
      <c r="G29" s="20" t="s">
        <v>223</v>
      </c>
    </row>
    <row r="30" spans="2:7" ht="13.5" customHeight="1" x14ac:dyDescent="0.35">
      <c r="B30" s="23" t="s">
        <v>240</v>
      </c>
      <c r="C30" s="23" t="s">
        <v>241</v>
      </c>
      <c r="D30" s="22">
        <v>5.37</v>
      </c>
      <c r="E30" s="21" t="s">
        <v>242</v>
      </c>
      <c r="F30" s="21" t="s">
        <v>22</v>
      </c>
      <c r="G30" s="23" t="s">
        <v>223</v>
      </c>
    </row>
    <row r="31" spans="2:7" ht="13.5" customHeight="1" x14ac:dyDescent="0.35">
      <c r="B31" s="20" t="s">
        <v>64</v>
      </c>
      <c r="C31" s="20" t="s">
        <v>243</v>
      </c>
      <c r="D31" s="19">
        <v>12.76</v>
      </c>
      <c r="E31" s="18" t="s">
        <v>244</v>
      </c>
      <c r="F31" s="18" t="s">
        <v>22</v>
      </c>
      <c r="G31" s="20" t="s">
        <v>245</v>
      </c>
    </row>
    <row r="32" spans="2:7" ht="13.5" customHeight="1" x14ac:dyDescent="0.35">
      <c r="B32" s="23" t="s">
        <v>64</v>
      </c>
      <c r="C32" s="23" t="s">
        <v>246</v>
      </c>
      <c r="D32" s="22">
        <v>18.14</v>
      </c>
      <c r="E32" s="21" t="s">
        <v>244</v>
      </c>
      <c r="F32" s="21" t="s">
        <v>22</v>
      </c>
      <c r="G32" s="23" t="s">
        <v>245</v>
      </c>
    </row>
    <row r="33" spans="2:7" ht="13.5" customHeight="1" x14ac:dyDescent="0.35">
      <c r="B33" s="20" t="s">
        <v>64</v>
      </c>
      <c r="C33" s="20" t="s">
        <v>247</v>
      </c>
      <c r="D33" s="19">
        <v>35.64</v>
      </c>
      <c r="E33" s="18" t="s">
        <v>244</v>
      </c>
      <c r="F33" s="18" t="s">
        <v>22</v>
      </c>
      <c r="G33" s="20" t="s">
        <v>245</v>
      </c>
    </row>
    <row r="34" spans="2:7" ht="13.5" customHeight="1" x14ac:dyDescent="0.35">
      <c r="B34" s="23" t="s">
        <v>64</v>
      </c>
      <c r="C34" s="23" t="s">
        <v>248</v>
      </c>
      <c r="D34" s="22">
        <v>10.99</v>
      </c>
      <c r="E34" s="21" t="s">
        <v>249</v>
      </c>
      <c r="F34" s="21" t="s">
        <v>22</v>
      </c>
      <c r="G34" s="23" t="s">
        <v>245</v>
      </c>
    </row>
    <row r="35" spans="2:7" ht="13.5" customHeight="1" x14ac:dyDescent="0.35">
      <c r="B35" s="20" t="s">
        <v>64</v>
      </c>
      <c r="C35" s="20" t="s">
        <v>250</v>
      </c>
      <c r="D35" s="19">
        <v>250</v>
      </c>
      <c r="E35" s="18" t="s">
        <v>251</v>
      </c>
      <c r="F35" s="18" t="s">
        <v>22</v>
      </c>
      <c r="G35" s="20" t="s">
        <v>80</v>
      </c>
    </row>
    <row r="36" spans="2:7" ht="13.5" customHeight="1" x14ac:dyDescent="0.35">
      <c r="B36" s="23" t="s">
        <v>68</v>
      </c>
      <c r="C36" s="23" t="s">
        <v>188</v>
      </c>
      <c r="D36" s="22">
        <v>121.48</v>
      </c>
      <c r="E36" s="21" t="s">
        <v>244</v>
      </c>
      <c r="F36" s="21" t="s">
        <v>22</v>
      </c>
      <c r="G36" s="23" t="s">
        <v>245</v>
      </c>
    </row>
    <row r="37" spans="2:7" ht="13.5" customHeight="1" x14ac:dyDescent="0.35">
      <c r="B37" s="20" t="s">
        <v>68</v>
      </c>
      <c r="C37" s="20" t="s">
        <v>252</v>
      </c>
      <c r="D37" s="19">
        <v>17.21</v>
      </c>
      <c r="E37" s="18" t="s">
        <v>244</v>
      </c>
      <c r="F37" s="18" t="s">
        <v>22</v>
      </c>
      <c r="G37" s="20" t="s">
        <v>245</v>
      </c>
    </row>
    <row r="38" spans="2:7" ht="13.5" customHeight="1" x14ac:dyDescent="0.35">
      <c r="B38" s="23" t="s">
        <v>68</v>
      </c>
      <c r="C38" s="23" t="s">
        <v>253</v>
      </c>
      <c r="D38" s="22">
        <v>58.04</v>
      </c>
      <c r="E38" s="21" t="s">
        <v>254</v>
      </c>
      <c r="F38" s="21" t="s">
        <v>22</v>
      </c>
      <c r="G38" s="23" t="s">
        <v>245</v>
      </c>
    </row>
    <row r="39" spans="2:7" ht="13.5" customHeight="1" x14ac:dyDescent="0.35">
      <c r="B39" s="20" t="s">
        <v>57</v>
      </c>
      <c r="C39" s="20" t="s">
        <v>77</v>
      </c>
      <c r="D39" s="19">
        <v>44.44</v>
      </c>
      <c r="E39" s="18" t="s">
        <v>244</v>
      </c>
      <c r="F39" s="18" t="s">
        <v>22</v>
      </c>
      <c r="G39" s="20" t="s">
        <v>245</v>
      </c>
    </row>
    <row r="40" spans="2:7" ht="13.5" customHeight="1" x14ac:dyDescent="0.35">
      <c r="B40" s="23" t="s">
        <v>57</v>
      </c>
      <c r="C40" s="23" t="s">
        <v>255</v>
      </c>
      <c r="D40" s="22">
        <v>46</v>
      </c>
      <c r="E40" s="21" t="s">
        <v>256</v>
      </c>
      <c r="F40" s="21" t="s">
        <v>22</v>
      </c>
      <c r="G40" s="23" t="s">
        <v>245</v>
      </c>
    </row>
    <row r="41" spans="2:7" ht="13.5" customHeight="1" x14ac:dyDescent="0.35">
      <c r="B41" s="20" t="s">
        <v>57</v>
      </c>
      <c r="C41" s="20" t="s">
        <v>255</v>
      </c>
      <c r="D41" s="19">
        <v>73.23</v>
      </c>
      <c r="E41" s="18" t="s">
        <v>254</v>
      </c>
      <c r="F41" s="18" t="s">
        <v>22</v>
      </c>
      <c r="G41" s="20" t="s">
        <v>245</v>
      </c>
    </row>
    <row r="42" spans="2:7" ht="13.5" customHeight="1" x14ac:dyDescent="0.35">
      <c r="B42" s="23" t="s">
        <v>57</v>
      </c>
      <c r="C42" s="23" t="s">
        <v>257</v>
      </c>
      <c r="D42" s="22">
        <v>1000</v>
      </c>
      <c r="E42" s="21" t="s">
        <v>258</v>
      </c>
      <c r="F42" s="21" t="s">
        <v>22</v>
      </c>
      <c r="G42" s="23" t="s">
        <v>80</v>
      </c>
    </row>
    <row r="43" spans="2:7" ht="13.5" customHeight="1" x14ac:dyDescent="0.35">
      <c r="B43" s="20" t="s">
        <v>57</v>
      </c>
      <c r="C43" s="20" t="s">
        <v>259</v>
      </c>
      <c r="D43" s="19">
        <v>53.94</v>
      </c>
      <c r="E43" s="18" t="s">
        <v>244</v>
      </c>
      <c r="F43" s="18" t="s">
        <v>22</v>
      </c>
      <c r="G43" s="20" t="s">
        <v>245</v>
      </c>
    </row>
    <row r="44" spans="2:7" ht="13.5" customHeight="1" x14ac:dyDescent="0.35">
      <c r="B44" s="23" t="s">
        <v>57</v>
      </c>
      <c r="C44" s="23" t="s">
        <v>260</v>
      </c>
      <c r="D44" s="22">
        <v>64.97</v>
      </c>
      <c r="E44" s="21" t="s">
        <v>244</v>
      </c>
      <c r="F44" s="21" t="s">
        <v>22</v>
      </c>
      <c r="G44" s="23" t="s">
        <v>245</v>
      </c>
    </row>
    <row r="45" spans="2:7" ht="13.5" customHeight="1" x14ac:dyDescent="0.35">
      <c r="B45" s="20" t="s">
        <v>57</v>
      </c>
      <c r="C45" s="20" t="s">
        <v>260</v>
      </c>
      <c r="D45" s="19">
        <v>10.79</v>
      </c>
      <c r="E45" s="18" t="s">
        <v>244</v>
      </c>
      <c r="F45" s="18" t="s">
        <v>22</v>
      </c>
      <c r="G45" s="20" t="s">
        <v>245</v>
      </c>
    </row>
    <row r="46" spans="2:7" ht="13.5" customHeight="1" x14ac:dyDescent="0.35">
      <c r="B46" s="23" t="s">
        <v>57</v>
      </c>
      <c r="C46" s="23" t="s">
        <v>261</v>
      </c>
      <c r="D46" s="22">
        <v>21.52</v>
      </c>
      <c r="E46" s="21" t="s">
        <v>262</v>
      </c>
      <c r="F46" s="21" t="s">
        <v>22</v>
      </c>
      <c r="G46" s="23" t="s">
        <v>245</v>
      </c>
    </row>
    <row r="47" spans="2:7" ht="13.5" customHeight="1" x14ac:dyDescent="0.35">
      <c r="B47" s="20" t="s">
        <v>63</v>
      </c>
      <c r="C47" s="20" t="s">
        <v>263</v>
      </c>
      <c r="D47" s="19">
        <v>17.89</v>
      </c>
      <c r="E47" s="18" t="s">
        <v>244</v>
      </c>
      <c r="F47" s="18" t="s">
        <v>22</v>
      </c>
      <c r="G47" s="20" t="s">
        <v>245</v>
      </c>
    </row>
    <row r="48" spans="2:7" ht="13.5" customHeight="1" x14ac:dyDescent="0.35">
      <c r="B48" s="23" t="s">
        <v>63</v>
      </c>
      <c r="C48" s="23" t="s">
        <v>264</v>
      </c>
      <c r="D48" s="22">
        <v>43.69</v>
      </c>
      <c r="E48" s="21" t="s">
        <v>244</v>
      </c>
      <c r="F48" s="21" t="s">
        <v>22</v>
      </c>
      <c r="G48" s="23" t="s">
        <v>245</v>
      </c>
    </row>
    <row r="49" spans="2:7" ht="13.5" customHeight="1" x14ac:dyDescent="0.35">
      <c r="B49" s="20" t="s">
        <v>63</v>
      </c>
      <c r="C49" s="20" t="s">
        <v>264</v>
      </c>
      <c r="D49" s="19">
        <v>15.72</v>
      </c>
      <c r="E49" s="18" t="s">
        <v>244</v>
      </c>
      <c r="F49" s="18" t="s">
        <v>22</v>
      </c>
      <c r="G49" s="20" t="s">
        <v>245</v>
      </c>
    </row>
    <row r="50" spans="2:7" ht="13.5" customHeight="1" x14ac:dyDescent="0.35">
      <c r="B50" s="23" t="s">
        <v>63</v>
      </c>
      <c r="C50" s="23" t="s">
        <v>265</v>
      </c>
      <c r="D50" s="22">
        <v>33.869999999999997</v>
      </c>
      <c r="E50" s="21" t="s">
        <v>244</v>
      </c>
      <c r="F50" s="21" t="s">
        <v>22</v>
      </c>
      <c r="G50" s="23" t="s">
        <v>245</v>
      </c>
    </row>
    <row r="51" spans="2:7" ht="13.5" customHeight="1" x14ac:dyDescent="0.35">
      <c r="B51" s="20" t="s">
        <v>63</v>
      </c>
      <c r="C51" s="20" t="s">
        <v>266</v>
      </c>
      <c r="D51" s="19">
        <v>72.569999999999993</v>
      </c>
      <c r="E51" s="18" t="s">
        <v>254</v>
      </c>
      <c r="F51" s="18" t="s">
        <v>22</v>
      </c>
      <c r="G51" s="20" t="s">
        <v>245</v>
      </c>
    </row>
    <row r="52" spans="2:7" ht="13.5" customHeight="1" x14ac:dyDescent="0.35">
      <c r="B52" s="23" t="s">
        <v>63</v>
      </c>
      <c r="C52" s="23" t="s">
        <v>267</v>
      </c>
      <c r="D52" s="22">
        <v>6.13</v>
      </c>
      <c r="E52" s="21" t="s">
        <v>244</v>
      </c>
      <c r="F52" s="21" t="s">
        <v>22</v>
      </c>
      <c r="G52" s="23" t="s">
        <v>245</v>
      </c>
    </row>
    <row r="53" spans="2:7" ht="13.5" customHeight="1" x14ac:dyDescent="0.35">
      <c r="B53" s="20" t="s">
        <v>63</v>
      </c>
      <c r="C53" s="20" t="s">
        <v>268</v>
      </c>
      <c r="D53" s="19">
        <v>49.63</v>
      </c>
      <c r="E53" s="18" t="s">
        <v>244</v>
      </c>
      <c r="F53" s="18" t="s">
        <v>22</v>
      </c>
      <c r="G53" s="20" t="s">
        <v>245</v>
      </c>
    </row>
    <row r="54" spans="2:7" ht="13.5" customHeight="1" x14ac:dyDescent="0.35">
      <c r="B54" s="23" t="s">
        <v>63</v>
      </c>
      <c r="C54" s="23" t="s">
        <v>269</v>
      </c>
      <c r="D54" s="22">
        <v>197.08</v>
      </c>
      <c r="E54" s="21" t="s">
        <v>244</v>
      </c>
      <c r="F54" s="21" t="s">
        <v>22</v>
      </c>
      <c r="G54" s="23" t="s">
        <v>245</v>
      </c>
    </row>
    <row r="55" spans="2:7" ht="13.5" customHeight="1" x14ac:dyDescent="0.35">
      <c r="B55" s="20" t="s">
        <v>62</v>
      </c>
      <c r="C55" s="20" t="s">
        <v>270</v>
      </c>
      <c r="D55" s="19">
        <v>76.72</v>
      </c>
      <c r="E55" s="18" t="s">
        <v>271</v>
      </c>
      <c r="F55" s="18" t="s">
        <v>22</v>
      </c>
      <c r="G55" s="20" t="s">
        <v>245</v>
      </c>
    </row>
    <row r="56" spans="2:7" ht="13.5" customHeight="1" x14ac:dyDescent="0.35">
      <c r="B56" s="23" t="s">
        <v>62</v>
      </c>
      <c r="C56" s="23" t="s">
        <v>272</v>
      </c>
      <c r="D56" s="22">
        <v>117.36</v>
      </c>
      <c r="E56" s="21" t="s">
        <v>244</v>
      </c>
      <c r="F56" s="21" t="s">
        <v>22</v>
      </c>
      <c r="G56" s="23" t="s">
        <v>245</v>
      </c>
    </row>
    <row r="57" spans="2:7" ht="13.5" customHeight="1" x14ac:dyDescent="0.35">
      <c r="B57" s="20" t="s">
        <v>62</v>
      </c>
      <c r="C57" s="20" t="s">
        <v>273</v>
      </c>
      <c r="D57" s="19">
        <v>18.96</v>
      </c>
      <c r="E57" s="18" t="s">
        <v>244</v>
      </c>
      <c r="F57" s="18" t="s">
        <v>22</v>
      </c>
      <c r="G57" s="20" t="s">
        <v>245</v>
      </c>
    </row>
    <row r="58" spans="2:7" ht="13.5" customHeight="1" x14ac:dyDescent="0.35">
      <c r="B58" s="23" t="s">
        <v>67</v>
      </c>
      <c r="C58" s="23" t="s">
        <v>274</v>
      </c>
      <c r="D58" s="22">
        <v>59.44</v>
      </c>
      <c r="E58" s="21" t="s">
        <v>256</v>
      </c>
      <c r="F58" s="21" t="s">
        <v>22</v>
      </c>
      <c r="G58" s="23" t="s">
        <v>245</v>
      </c>
    </row>
    <row r="59" spans="2:7" ht="13.5" customHeight="1" x14ac:dyDescent="0.35">
      <c r="B59" s="20" t="s">
        <v>67</v>
      </c>
      <c r="C59" s="20" t="s">
        <v>274</v>
      </c>
      <c r="D59" s="19">
        <v>38.31</v>
      </c>
      <c r="E59" s="18" t="s">
        <v>244</v>
      </c>
      <c r="F59" s="18" t="s">
        <v>22</v>
      </c>
      <c r="G59" s="20" t="s">
        <v>245</v>
      </c>
    </row>
    <row r="60" spans="2:7" ht="13.5" customHeight="1" x14ac:dyDescent="0.35">
      <c r="B60" s="23" t="s">
        <v>67</v>
      </c>
      <c r="C60" s="23" t="s">
        <v>186</v>
      </c>
      <c r="D60" s="22">
        <v>45.25</v>
      </c>
      <c r="E60" s="21" t="s">
        <v>244</v>
      </c>
      <c r="F60" s="21" t="s">
        <v>22</v>
      </c>
      <c r="G60" s="23" t="s">
        <v>245</v>
      </c>
    </row>
    <row r="61" spans="2:7" ht="13.5" customHeight="1" x14ac:dyDescent="0.35">
      <c r="B61" s="20" t="s">
        <v>66</v>
      </c>
      <c r="C61" s="20" t="s">
        <v>275</v>
      </c>
      <c r="D61" s="19">
        <v>38.619999999999997</v>
      </c>
      <c r="E61" s="18" t="s">
        <v>244</v>
      </c>
      <c r="F61" s="18" t="s">
        <v>22</v>
      </c>
      <c r="G61" s="20" t="s">
        <v>245</v>
      </c>
    </row>
    <row r="62" spans="2:7" ht="13.5" customHeight="1" x14ac:dyDescent="0.35">
      <c r="B62" s="23" t="s">
        <v>66</v>
      </c>
      <c r="C62" s="23" t="s">
        <v>275</v>
      </c>
      <c r="D62" s="22">
        <v>69.569999999999993</v>
      </c>
      <c r="E62" s="21" t="s">
        <v>244</v>
      </c>
      <c r="F62" s="21" t="s">
        <v>22</v>
      </c>
      <c r="G62" s="23" t="s">
        <v>245</v>
      </c>
    </row>
    <row r="63" spans="2:7" ht="13.5" customHeight="1" x14ac:dyDescent="0.35">
      <c r="B63" s="20" t="s">
        <v>66</v>
      </c>
      <c r="C63" s="20" t="s">
        <v>275</v>
      </c>
      <c r="D63" s="19">
        <v>35.06</v>
      </c>
      <c r="E63" s="18" t="s">
        <v>244</v>
      </c>
      <c r="F63" s="18" t="s">
        <v>22</v>
      </c>
      <c r="G63" s="20" t="s">
        <v>245</v>
      </c>
    </row>
    <row r="64" spans="2:7" ht="13.5" customHeight="1" x14ac:dyDescent="0.35">
      <c r="B64" s="23" t="s">
        <v>66</v>
      </c>
      <c r="C64" s="23" t="s">
        <v>275</v>
      </c>
      <c r="D64" s="22">
        <v>75.63</v>
      </c>
      <c r="E64" s="21" t="s">
        <v>244</v>
      </c>
      <c r="F64" s="21" t="s">
        <v>22</v>
      </c>
      <c r="G64" s="23" t="s">
        <v>245</v>
      </c>
    </row>
    <row r="65" spans="2:7" ht="13.5" customHeight="1" x14ac:dyDescent="0.35">
      <c r="B65" s="20" t="s">
        <v>66</v>
      </c>
      <c r="C65" s="20" t="s">
        <v>275</v>
      </c>
      <c r="D65" s="19">
        <v>53.73</v>
      </c>
      <c r="E65" s="18" t="s">
        <v>249</v>
      </c>
      <c r="F65" s="18" t="s">
        <v>22</v>
      </c>
      <c r="G65" s="20" t="s">
        <v>245</v>
      </c>
    </row>
    <row r="66" spans="2:7" ht="13.5" customHeight="1" x14ac:dyDescent="0.35">
      <c r="B66" s="23" t="s">
        <v>66</v>
      </c>
      <c r="C66" s="23" t="s">
        <v>275</v>
      </c>
      <c r="D66" s="22">
        <v>123.08</v>
      </c>
      <c r="E66" s="21" t="s">
        <v>244</v>
      </c>
      <c r="F66" s="21" t="s">
        <v>22</v>
      </c>
      <c r="G66" s="23" t="s">
        <v>245</v>
      </c>
    </row>
    <row r="67" spans="2:7" ht="13.5" customHeight="1" x14ac:dyDescent="0.35">
      <c r="B67" s="20" t="s">
        <v>66</v>
      </c>
      <c r="C67" s="20" t="s">
        <v>275</v>
      </c>
      <c r="D67" s="19">
        <v>84.5</v>
      </c>
      <c r="E67" s="18" t="s">
        <v>254</v>
      </c>
      <c r="F67" s="18" t="s">
        <v>22</v>
      </c>
      <c r="G67" s="20" t="s">
        <v>245</v>
      </c>
    </row>
    <row r="68" spans="2:7" ht="13.5" customHeight="1" x14ac:dyDescent="0.35">
      <c r="B68" s="23" t="s">
        <v>66</v>
      </c>
      <c r="C68" s="23" t="s">
        <v>276</v>
      </c>
      <c r="D68" s="22">
        <v>63.5</v>
      </c>
      <c r="E68" s="21" t="s">
        <v>256</v>
      </c>
      <c r="F68" s="21" t="s">
        <v>22</v>
      </c>
      <c r="G68" s="23" t="s">
        <v>245</v>
      </c>
    </row>
    <row r="69" spans="2:7" ht="13.5" customHeight="1" x14ac:dyDescent="0.35">
      <c r="B69" s="20" t="s">
        <v>66</v>
      </c>
      <c r="C69" s="20" t="s">
        <v>276</v>
      </c>
      <c r="D69" s="19">
        <v>5.37</v>
      </c>
      <c r="E69" s="18" t="s">
        <v>244</v>
      </c>
      <c r="F69" s="18" t="s">
        <v>22</v>
      </c>
      <c r="G69" s="20" t="s">
        <v>245</v>
      </c>
    </row>
    <row r="70" spans="2:7" ht="13.5" customHeight="1" x14ac:dyDescent="0.35">
      <c r="B70" s="23" t="s">
        <v>66</v>
      </c>
      <c r="C70" s="23" t="s">
        <v>277</v>
      </c>
      <c r="D70" s="22">
        <v>19.8</v>
      </c>
      <c r="E70" s="21" t="s">
        <v>254</v>
      </c>
      <c r="F70" s="21" t="s">
        <v>22</v>
      </c>
      <c r="G70" s="23" t="s">
        <v>245</v>
      </c>
    </row>
    <row r="71" spans="2:7" ht="13.5" customHeight="1" x14ac:dyDescent="0.35">
      <c r="B71" s="20" t="s">
        <v>66</v>
      </c>
      <c r="C71" s="20" t="s">
        <v>278</v>
      </c>
      <c r="D71" s="19">
        <v>14.03</v>
      </c>
      <c r="E71" s="18" t="s">
        <v>244</v>
      </c>
      <c r="F71" s="18" t="s">
        <v>22</v>
      </c>
      <c r="G71" s="20" t="s">
        <v>245</v>
      </c>
    </row>
    <row r="72" spans="2:7" ht="13.5" customHeight="1" x14ac:dyDescent="0.35">
      <c r="B72" s="23" t="s">
        <v>66</v>
      </c>
      <c r="C72" s="23" t="s">
        <v>170</v>
      </c>
      <c r="D72" s="22">
        <v>6.36</v>
      </c>
      <c r="E72" s="21" t="s">
        <v>244</v>
      </c>
      <c r="F72" s="21" t="s">
        <v>22</v>
      </c>
      <c r="G72" s="23" t="s">
        <v>245</v>
      </c>
    </row>
    <row r="73" spans="2:7" ht="13.5" customHeight="1" x14ac:dyDescent="0.35">
      <c r="B73" s="20" t="s">
        <v>66</v>
      </c>
      <c r="C73" s="20" t="s">
        <v>170</v>
      </c>
      <c r="D73" s="19">
        <v>10.3</v>
      </c>
      <c r="E73" s="18" t="s">
        <v>244</v>
      </c>
      <c r="F73" s="18" t="s">
        <v>22</v>
      </c>
      <c r="G73" s="20" t="s">
        <v>245</v>
      </c>
    </row>
    <row r="74" spans="2:7" ht="13.5" customHeight="1" x14ac:dyDescent="0.35">
      <c r="B74" s="23" t="s">
        <v>66</v>
      </c>
      <c r="C74" s="23" t="s">
        <v>161</v>
      </c>
      <c r="D74" s="22">
        <v>15.07</v>
      </c>
      <c r="E74" s="21" t="s">
        <v>244</v>
      </c>
      <c r="F74" s="21" t="s">
        <v>22</v>
      </c>
      <c r="G74" s="23" t="s">
        <v>245</v>
      </c>
    </row>
    <row r="75" spans="2:7" ht="13.5" customHeight="1" x14ac:dyDescent="0.35">
      <c r="B75" s="20" t="s">
        <v>66</v>
      </c>
      <c r="C75" s="20" t="s">
        <v>176</v>
      </c>
      <c r="D75" s="19">
        <v>94.54</v>
      </c>
      <c r="E75" s="18" t="s">
        <v>254</v>
      </c>
      <c r="F75" s="18" t="s">
        <v>22</v>
      </c>
      <c r="G75" s="20" t="s">
        <v>245</v>
      </c>
    </row>
    <row r="76" spans="2:7" ht="13.5" customHeight="1" x14ac:dyDescent="0.35">
      <c r="B76" s="23" t="s">
        <v>66</v>
      </c>
      <c r="C76" s="23" t="s">
        <v>176</v>
      </c>
      <c r="D76" s="22">
        <v>7.02</v>
      </c>
      <c r="E76" s="21" t="s">
        <v>271</v>
      </c>
      <c r="F76" s="21" t="s">
        <v>22</v>
      </c>
      <c r="G76" s="23" t="s">
        <v>245</v>
      </c>
    </row>
    <row r="77" spans="2:7" ht="13.5" customHeight="1" x14ac:dyDescent="0.35">
      <c r="B77" s="20" t="s">
        <v>65</v>
      </c>
      <c r="C77" s="20" t="s">
        <v>279</v>
      </c>
      <c r="D77" s="19">
        <v>1000</v>
      </c>
      <c r="E77" s="18" t="s">
        <v>280</v>
      </c>
      <c r="F77" s="18" t="s">
        <v>22</v>
      </c>
      <c r="G77" s="20" t="s">
        <v>80</v>
      </c>
    </row>
    <row r="78" spans="2:7" ht="15" customHeight="1" x14ac:dyDescent="0.35">
      <c r="B78" s="54" t="s">
        <v>281</v>
      </c>
      <c r="C78" s="55"/>
      <c r="D78" s="56">
        <f>SUM(D26:D77)</f>
        <v>4542.8200000000006</v>
      </c>
      <c r="E78" s="54"/>
      <c r="F78" s="55"/>
      <c r="G78" s="57"/>
    </row>
    <row r="79" spans="2:7" ht="18" customHeight="1" x14ac:dyDescent="0.35">
      <c r="B79" s="1" t="s">
        <v>282</v>
      </c>
      <c r="C79" s="1"/>
      <c r="D79" s="1"/>
      <c r="E79" s="1"/>
      <c r="F79" s="1"/>
      <c r="G79" s="1"/>
    </row>
    <row r="80" spans="2:7" ht="13.5" customHeight="1" x14ac:dyDescent="0.35">
      <c r="B80" s="23" t="s">
        <v>67</v>
      </c>
      <c r="C80" s="23" t="s">
        <v>283</v>
      </c>
      <c r="D80" s="22">
        <v>850</v>
      </c>
      <c r="E80" s="21" t="s">
        <v>284</v>
      </c>
      <c r="F80" s="21" t="s">
        <v>24</v>
      </c>
      <c r="G80" s="23" t="s">
        <v>80</v>
      </c>
    </row>
    <row r="81" spans="2:7" ht="15" customHeight="1" x14ac:dyDescent="0.35">
      <c r="B81" s="54" t="s">
        <v>285</v>
      </c>
      <c r="C81" s="55"/>
      <c r="D81" s="56">
        <f>SUM(D80:D80)</f>
        <v>850</v>
      </c>
      <c r="E81" s="54"/>
      <c r="F81" s="55"/>
      <c r="G81" s="57"/>
    </row>
    <row r="82" spans="2:7" ht="18" customHeight="1" x14ac:dyDescent="0.35">
      <c r="B82" s="1" t="s">
        <v>286</v>
      </c>
      <c r="C82" s="1"/>
      <c r="D82" s="1"/>
      <c r="E82" s="1"/>
      <c r="F82" s="1"/>
      <c r="G82" s="1"/>
    </row>
    <row r="83" spans="2:7" ht="13.5" customHeight="1" x14ac:dyDescent="0.35">
      <c r="B83" s="20" t="s">
        <v>66</v>
      </c>
      <c r="C83" s="20" t="s">
        <v>275</v>
      </c>
      <c r="D83" s="19">
        <v>150</v>
      </c>
      <c r="E83" s="18" t="s">
        <v>287</v>
      </c>
      <c r="F83" s="18" t="s">
        <v>26</v>
      </c>
      <c r="G83" s="20" t="s">
        <v>80</v>
      </c>
    </row>
    <row r="84" spans="2:7" ht="13.5" customHeight="1" x14ac:dyDescent="0.35">
      <c r="B84" s="23" t="s">
        <v>66</v>
      </c>
      <c r="C84" s="23" t="s">
        <v>288</v>
      </c>
      <c r="D84" s="22">
        <v>13</v>
      </c>
      <c r="E84" s="21" t="s">
        <v>289</v>
      </c>
      <c r="F84" s="21" t="s">
        <v>26</v>
      </c>
      <c r="G84" s="23" t="s">
        <v>80</v>
      </c>
    </row>
    <row r="85" spans="2:7" ht="13.5" customHeight="1" x14ac:dyDescent="0.35">
      <c r="B85" s="20" t="s">
        <v>66</v>
      </c>
      <c r="C85" s="20" t="s">
        <v>288</v>
      </c>
      <c r="D85" s="19">
        <v>250</v>
      </c>
      <c r="E85" s="18" t="s">
        <v>290</v>
      </c>
      <c r="F85" s="18" t="s">
        <v>26</v>
      </c>
      <c r="G85" s="20" t="s">
        <v>80</v>
      </c>
    </row>
    <row r="86" spans="2:7" ht="15" customHeight="1" x14ac:dyDescent="0.35">
      <c r="B86" s="54" t="s">
        <v>291</v>
      </c>
      <c r="C86" s="55"/>
      <c r="D86" s="56">
        <f>SUM(D83:D85)</f>
        <v>413</v>
      </c>
      <c r="E86" s="54"/>
      <c r="F86" s="55"/>
      <c r="G86" s="57"/>
    </row>
    <row r="87" spans="2:7" ht="18" customHeight="1" x14ac:dyDescent="0.35">
      <c r="B87" s="1" t="s">
        <v>292</v>
      </c>
      <c r="C87" s="1"/>
      <c r="D87" s="1"/>
      <c r="E87" s="1"/>
      <c r="F87" s="1"/>
      <c r="G87" s="1"/>
    </row>
    <row r="88" spans="2:7" ht="13.5" customHeight="1" x14ac:dyDescent="0.35">
      <c r="B88" s="23" t="s">
        <v>293</v>
      </c>
      <c r="C88" s="23" t="s">
        <v>294</v>
      </c>
      <c r="D88" s="22">
        <v>65.7</v>
      </c>
      <c r="E88" s="21" t="s">
        <v>295</v>
      </c>
      <c r="F88" s="21" t="s">
        <v>28</v>
      </c>
      <c r="G88" s="23" t="s">
        <v>223</v>
      </c>
    </row>
    <row r="89" spans="2:7" ht="13.5" customHeight="1" x14ac:dyDescent="0.35">
      <c r="B89" s="20" t="s">
        <v>293</v>
      </c>
      <c r="C89" s="20" t="s">
        <v>296</v>
      </c>
      <c r="D89" s="19">
        <v>95.06</v>
      </c>
      <c r="E89" s="18" t="s">
        <v>297</v>
      </c>
      <c r="F89" s="18" t="s">
        <v>28</v>
      </c>
      <c r="G89" s="20" t="s">
        <v>223</v>
      </c>
    </row>
    <row r="90" spans="2:7" ht="13.5" customHeight="1" x14ac:dyDescent="0.35">
      <c r="B90" s="23" t="s">
        <v>298</v>
      </c>
      <c r="C90" s="23" t="s">
        <v>299</v>
      </c>
      <c r="D90" s="22">
        <v>168.7</v>
      </c>
      <c r="E90" s="21" t="s">
        <v>300</v>
      </c>
      <c r="F90" s="21" t="s">
        <v>28</v>
      </c>
      <c r="G90" s="23" t="s">
        <v>223</v>
      </c>
    </row>
    <row r="91" spans="2:7" ht="13.5" customHeight="1" x14ac:dyDescent="0.35">
      <c r="B91" s="20" t="s">
        <v>68</v>
      </c>
      <c r="C91" s="20" t="s">
        <v>301</v>
      </c>
      <c r="D91" s="19">
        <v>91.02</v>
      </c>
      <c r="E91" s="18" t="s">
        <v>302</v>
      </c>
      <c r="F91" s="18" t="s">
        <v>28</v>
      </c>
      <c r="G91" s="20" t="s">
        <v>80</v>
      </c>
    </row>
    <row r="92" spans="2:7" ht="13.5" customHeight="1" x14ac:dyDescent="0.35">
      <c r="B92" s="23" t="s">
        <v>67</v>
      </c>
      <c r="C92" s="23" t="s">
        <v>303</v>
      </c>
      <c r="D92" s="22">
        <v>86.56</v>
      </c>
      <c r="E92" s="21" t="s">
        <v>302</v>
      </c>
      <c r="F92" s="21" t="s">
        <v>28</v>
      </c>
      <c r="G92" s="23" t="s">
        <v>80</v>
      </c>
    </row>
    <row r="93" spans="2:7" ht="13.5" customHeight="1" x14ac:dyDescent="0.35">
      <c r="B93" s="20" t="s">
        <v>66</v>
      </c>
      <c r="C93" s="20" t="s">
        <v>304</v>
      </c>
      <c r="D93" s="19">
        <v>194.92</v>
      </c>
      <c r="E93" s="18" t="s">
        <v>305</v>
      </c>
      <c r="F93" s="18" t="s">
        <v>28</v>
      </c>
      <c r="G93" s="20" t="s">
        <v>80</v>
      </c>
    </row>
    <row r="94" spans="2:7" ht="13.5" customHeight="1" x14ac:dyDescent="0.35">
      <c r="B94" s="23" t="s">
        <v>66</v>
      </c>
      <c r="C94" s="23" t="s">
        <v>306</v>
      </c>
      <c r="D94" s="22">
        <v>156.83000000000001</v>
      </c>
      <c r="E94" s="21" t="s">
        <v>302</v>
      </c>
      <c r="F94" s="21" t="s">
        <v>28</v>
      </c>
      <c r="G94" s="23" t="s">
        <v>80</v>
      </c>
    </row>
    <row r="95" spans="2:7" ht="15" customHeight="1" x14ac:dyDescent="0.35">
      <c r="B95" s="54" t="s">
        <v>307</v>
      </c>
      <c r="C95" s="55"/>
      <c r="D95" s="56">
        <f>SUM(D88:D94)</f>
        <v>858.79</v>
      </c>
      <c r="E95" s="54"/>
      <c r="F95" s="55"/>
      <c r="G95" s="57"/>
    </row>
    <row r="96" spans="2:7" ht="18" customHeight="1" x14ac:dyDescent="0.35">
      <c r="B96" s="1" t="s">
        <v>292</v>
      </c>
      <c r="C96" s="1"/>
      <c r="D96" s="1"/>
      <c r="E96" s="1"/>
      <c r="F96" s="1"/>
      <c r="G96" s="1"/>
    </row>
    <row r="97" spans="2:7" ht="13.5" customHeight="1" x14ac:dyDescent="0.35">
      <c r="B97" s="20" t="s">
        <v>308</v>
      </c>
      <c r="C97" s="20" t="s">
        <v>309</v>
      </c>
      <c r="D97" s="19">
        <v>113.56</v>
      </c>
      <c r="E97" s="18" t="s">
        <v>310</v>
      </c>
      <c r="F97" s="18" t="s">
        <v>28</v>
      </c>
      <c r="G97" s="20" t="s">
        <v>311</v>
      </c>
    </row>
    <row r="98" spans="2:7" ht="13.5" customHeight="1" x14ac:dyDescent="0.35">
      <c r="B98" s="23" t="s">
        <v>312</v>
      </c>
      <c r="C98" s="23" t="s">
        <v>313</v>
      </c>
      <c r="D98" s="22">
        <v>102.67</v>
      </c>
      <c r="E98" s="21" t="s">
        <v>314</v>
      </c>
      <c r="F98" s="21" t="s">
        <v>28</v>
      </c>
      <c r="G98" s="23" t="s">
        <v>311</v>
      </c>
    </row>
    <row r="99" spans="2:7" ht="13.5" customHeight="1" x14ac:dyDescent="0.35">
      <c r="B99" s="20" t="s">
        <v>315</v>
      </c>
      <c r="C99" s="20" t="s">
        <v>316</v>
      </c>
      <c r="D99" s="19">
        <v>82.19</v>
      </c>
      <c r="E99" s="18" t="s">
        <v>317</v>
      </c>
      <c r="F99" s="18" t="s">
        <v>28</v>
      </c>
      <c r="G99" s="20" t="s">
        <v>311</v>
      </c>
    </row>
    <row r="100" spans="2:7" ht="13.5" customHeight="1" x14ac:dyDescent="0.35">
      <c r="B100" s="23" t="s">
        <v>318</v>
      </c>
      <c r="C100" s="23" t="s">
        <v>319</v>
      </c>
      <c r="D100" s="22">
        <v>173.22</v>
      </c>
      <c r="E100" s="21" t="s">
        <v>320</v>
      </c>
      <c r="F100" s="21" t="s">
        <v>28</v>
      </c>
      <c r="G100" s="23" t="s">
        <v>311</v>
      </c>
    </row>
    <row r="101" spans="2:7" ht="13.5" customHeight="1" x14ac:dyDescent="0.35">
      <c r="B101" s="20" t="s">
        <v>321</v>
      </c>
      <c r="C101" s="20" t="s">
        <v>322</v>
      </c>
      <c r="D101" s="19">
        <v>147.19</v>
      </c>
      <c r="E101" s="18" t="s">
        <v>323</v>
      </c>
      <c r="F101" s="18" t="s">
        <v>28</v>
      </c>
      <c r="G101" s="20" t="s">
        <v>311</v>
      </c>
    </row>
    <row r="102" spans="2:7" ht="13.5" customHeight="1" x14ac:dyDescent="0.35">
      <c r="B102" s="23" t="s">
        <v>324</v>
      </c>
      <c r="C102" s="23" t="s">
        <v>325</v>
      </c>
      <c r="D102" s="22">
        <v>102.67</v>
      </c>
      <c r="E102" s="21" t="s">
        <v>326</v>
      </c>
      <c r="F102" s="21" t="s">
        <v>28</v>
      </c>
      <c r="G102" s="23" t="s">
        <v>311</v>
      </c>
    </row>
    <row r="103" spans="2:7" ht="13.5" customHeight="1" x14ac:dyDescent="0.35">
      <c r="B103" s="20" t="s">
        <v>327</v>
      </c>
      <c r="C103" s="20" t="s">
        <v>237</v>
      </c>
      <c r="D103" s="19">
        <v>102.67</v>
      </c>
      <c r="E103" s="18" t="s">
        <v>328</v>
      </c>
      <c r="F103" s="18" t="s">
        <v>28</v>
      </c>
      <c r="G103" s="20" t="s">
        <v>311</v>
      </c>
    </row>
    <row r="104" spans="2:7" ht="13.5" customHeight="1" x14ac:dyDescent="0.35">
      <c r="B104" s="23" t="s">
        <v>329</v>
      </c>
      <c r="C104" s="23" t="s">
        <v>330</v>
      </c>
      <c r="D104" s="22">
        <v>193.22</v>
      </c>
      <c r="E104" s="21" t="s">
        <v>331</v>
      </c>
      <c r="F104" s="21" t="s">
        <v>28</v>
      </c>
      <c r="G104" s="23" t="s">
        <v>311</v>
      </c>
    </row>
    <row r="105" spans="2:7" ht="13.5" customHeight="1" x14ac:dyDescent="0.35">
      <c r="B105" s="20" t="s">
        <v>332</v>
      </c>
      <c r="C105" s="20" t="s">
        <v>333</v>
      </c>
      <c r="D105" s="19">
        <v>102.67</v>
      </c>
      <c r="E105" s="18" t="s">
        <v>334</v>
      </c>
      <c r="F105" s="18" t="s">
        <v>28</v>
      </c>
      <c r="G105" s="20" t="s">
        <v>311</v>
      </c>
    </row>
    <row r="106" spans="2:7" ht="13.5" customHeight="1" x14ac:dyDescent="0.35">
      <c r="B106" s="23" t="s">
        <v>335</v>
      </c>
      <c r="C106" s="23" t="s">
        <v>336</v>
      </c>
      <c r="D106" s="22">
        <v>93.52</v>
      </c>
      <c r="E106" s="21" t="s">
        <v>337</v>
      </c>
      <c r="F106" s="21" t="s">
        <v>28</v>
      </c>
      <c r="G106" s="23" t="s">
        <v>311</v>
      </c>
    </row>
    <row r="107" spans="2:7" ht="13.5" customHeight="1" x14ac:dyDescent="0.35">
      <c r="B107" s="20" t="s">
        <v>338</v>
      </c>
      <c r="C107" s="20" t="s">
        <v>339</v>
      </c>
      <c r="D107" s="19">
        <v>102.67</v>
      </c>
      <c r="E107" s="18" t="s">
        <v>340</v>
      </c>
      <c r="F107" s="18" t="s">
        <v>28</v>
      </c>
      <c r="G107" s="20" t="s">
        <v>311</v>
      </c>
    </row>
    <row r="108" spans="2:7" ht="15" customHeight="1" x14ac:dyDescent="0.35">
      <c r="B108" s="54" t="s">
        <v>307</v>
      </c>
      <c r="C108" s="55"/>
      <c r="D108" s="56">
        <f>SUM(D97:D107)</f>
        <v>1316.25</v>
      </c>
      <c r="E108" s="54"/>
      <c r="F108" s="55"/>
      <c r="G108" s="57"/>
    </row>
    <row r="109" spans="2:7" ht="18" customHeight="1" x14ac:dyDescent="0.35">
      <c r="B109" s="1" t="s">
        <v>292</v>
      </c>
      <c r="C109" s="1"/>
      <c r="D109" s="1"/>
      <c r="E109" s="1"/>
      <c r="F109" s="1"/>
      <c r="G109" s="1"/>
    </row>
    <row r="110" spans="2:7" ht="13.5" customHeight="1" x14ac:dyDescent="0.35">
      <c r="B110" s="23" t="s">
        <v>298</v>
      </c>
      <c r="C110" s="23" t="s">
        <v>341</v>
      </c>
      <c r="D110" s="22">
        <v>493.9</v>
      </c>
      <c r="E110" s="21" t="s">
        <v>342</v>
      </c>
      <c r="F110" s="21" t="s">
        <v>28</v>
      </c>
      <c r="G110" s="23" t="s">
        <v>223</v>
      </c>
    </row>
    <row r="111" spans="2:7" ht="13.5" customHeight="1" x14ac:dyDescent="0.35">
      <c r="B111" s="20" t="s">
        <v>343</v>
      </c>
      <c r="C111" s="20" t="s">
        <v>344</v>
      </c>
      <c r="D111" s="19">
        <v>151.6</v>
      </c>
      <c r="E111" s="18" t="s">
        <v>345</v>
      </c>
      <c r="F111" s="18" t="s">
        <v>28</v>
      </c>
      <c r="G111" s="20" t="s">
        <v>223</v>
      </c>
    </row>
    <row r="112" spans="2:7" ht="13.5" customHeight="1" x14ac:dyDescent="0.35">
      <c r="B112" s="23" t="s">
        <v>232</v>
      </c>
      <c r="C112" s="23" t="s">
        <v>346</v>
      </c>
      <c r="D112" s="22">
        <v>151.6</v>
      </c>
      <c r="E112" s="21" t="s">
        <v>347</v>
      </c>
      <c r="F112" s="21" t="s">
        <v>28</v>
      </c>
      <c r="G112" s="23" t="s">
        <v>223</v>
      </c>
    </row>
    <row r="113" spans="2:7" ht="13.5" customHeight="1" x14ac:dyDescent="0.35">
      <c r="B113" s="20" t="s">
        <v>348</v>
      </c>
      <c r="C113" s="20" t="s">
        <v>349</v>
      </c>
      <c r="D113" s="19">
        <v>158.18</v>
      </c>
      <c r="E113" s="18" t="s">
        <v>350</v>
      </c>
      <c r="F113" s="18" t="s">
        <v>28</v>
      </c>
      <c r="G113" s="20" t="s">
        <v>223</v>
      </c>
    </row>
    <row r="114" spans="2:7" ht="13.5" customHeight="1" x14ac:dyDescent="0.35">
      <c r="B114" s="23" t="s">
        <v>224</v>
      </c>
      <c r="C114" s="23" t="s">
        <v>351</v>
      </c>
      <c r="D114" s="22">
        <v>22.97</v>
      </c>
      <c r="E114" s="21" t="s">
        <v>352</v>
      </c>
      <c r="F114" s="21" t="s">
        <v>28</v>
      </c>
      <c r="G114" s="23" t="s">
        <v>223</v>
      </c>
    </row>
    <row r="115" spans="2:7" ht="13.5" customHeight="1" x14ac:dyDescent="0.35">
      <c r="B115" s="20" t="s">
        <v>224</v>
      </c>
      <c r="C115" s="20" t="s">
        <v>353</v>
      </c>
      <c r="D115" s="19">
        <v>171.23</v>
      </c>
      <c r="E115" s="18" t="s">
        <v>354</v>
      </c>
      <c r="F115" s="18" t="s">
        <v>28</v>
      </c>
      <c r="G115" s="20" t="s">
        <v>223</v>
      </c>
    </row>
    <row r="116" spans="2:7" ht="13.5" customHeight="1" x14ac:dyDescent="0.35">
      <c r="B116" s="23" t="s">
        <v>240</v>
      </c>
      <c r="C116" s="23" t="s">
        <v>355</v>
      </c>
      <c r="D116" s="22">
        <v>128.63</v>
      </c>
      <c r="E116" s="21" t="s">
        <v>356</v>
      </c>
      <c r="F116" s="21" t="s">
        <v>28</v>
      </c>
      <c r="G116" s="23" t="s">
        <v>223</v>
      </c>
    </row>
    <row r="117" spans="2:7" ht="13.5" customHeight="1" x14ac:dyDescent="0.35">
      <c r="B117" s="20" t="s">
        <v>240</v>
      </c>
      <c r="C117" s="20" t="s">
        <v>357</v>
      </c>
      <c r="D117" s="19">
        <v>125.17</v>
      </c>
      <c r="E117" s="18" t="s">
        <v>358</v>
      </c>
      <c r="F117" s="18" t="s">
        <v>28</v>
      </c>
      <c r="G117" s="20" t="s">
        <v>223</v>
      </c>
    </row>
    <row r="118" spans="2:7" ht="13.5" customHeight="1" x14ac:dyDescent="0.35">
      <c r="B118" s="23" t="s">
        <v>359</v>
      </c>
      <c r="C118" s="23" t="s">
        <v>360</v>
      </c>
      <c r="D118" s="22">
        <v>39.36</v>
      </c>
      <c r="E118" s="21" t="s">
        <v>361</v>
      </c>
      <c r="F118" s="21" t="s">
        <v>28</v>
      </c>
      <c r="G118" s="23" t="s">
        <v>223</v>
      </c>
    </row>
    <row r="119" spans="2:7" ht="13.5" customHeight="1" x14ac:dyDescent="0.35">
      <c r="B119" s="20" t="s">
        <v>359</v>
      </c>
      <c r="C119" s="20" t="s">
        <v>360</v>
      </c>
      <c r="D119" s="19">
        <v>95.62</v>
      </c>
      <c r="E119" s="18" t="s">
        <v>362</v>
      </c>
      <c r="F119" s="18" t="s">
        <v>28</v>
      </c>
      <c r="G119" s="20" t="s">
        <v>223</v>
      </c>
    </row>
    <row r="120" spans="2:7" ht="15" customHeight="1" x14ac:dyDescent="0.35">
      <c r="B120" s="54" t="s">
        <v>307</v>
      </c>
      <c r="C120" s="55"/>
      <c r="D120" s="56">
        <f>SUM(D110:D119)</f>
        <v>1538.2600000000002</v>
      </c>
      <c r="E120" s="54"/>
      <c r="F120" s="55"/>
      <c r="G120" s="57"/>
    </row>
    <row r="121" spans="2:7" ht="18" customHeight="1" x14ac:dyDescent="0.35">
      <c r="B121" s="1" t="s">
        <v>292</v>
      </c>
      <c r="C121" s="1"/>
      <c r="D121" s="1"/>
      <c r="E121" s="1"/>
      <c r="F121" s="1"/>
      <c r="G121" s="1"/>
    </row>
    <row r="122" spans="2:7" ht="13.5" customHeight="1" x14ac:dyDescent="0.35">
      <c r="B122" s="23" t="s">
        <v>60</v>
      </c>
      <c r="C122" s="23" t="s">
        <v>363</v>
      </c>
      <c r="D122" s="22">
        <v>100.18</v>
      </c>
      <c r="E122" s="21" t="s">
        <v>364</v>
      </c>
      <c r="F122" s="21" t="s">
        <v>28</v>
      </c>
      <c r="G122" s="23" t="s">
        <v>86</v>
      </c>
    </row>
    <row r="123" spans="2:7" ht="13.5" customHeight="1" x14ac:dyDescent="0.35">
      <c r="B123" s="20" t="s">
        <v>60</v>
      </c>
      <c r="C123" s="20" t="s">
        <v>363</v>
      </c>
      <c r="D123" s="19">
        <v>93.63</v>
      </c>
      <c r="E123" s="18" t="s">
        <v>365</v>
      </c>
      <c r="F123" s="18" t="s">
        <v>28</v>
      </c>
      <c r="G123" s="20" t="s">
        <v>86</v>
      </c>
    </row>
    <row r="124" spans="2:7" ht="13.5" customHeight="1" x14ac:dyDescent="0.35">
      <c r="B124" s="23" t="s">
        <v>64</v>
      </c>
      <c r="C124" s="23" t="s">
        <v>246</v>
      </c>
      <c r="D124" s="22">
        <v>45.59</v>
      </c>
      <c r="E124" s="21" t="s">
        <v>364</v>
      </c>
      <c r="F124" s="21" t="s">
        <v>28</v>
      </c>
      <c r="G124" s="23" t="s">
        <v>86</v>
      </c>
    </row>
    <row r="125" spans="2:7" ht="13.5" customHeight="1" x14ac:dyDescent="0.35">
      <c r="B125" s="20" t="s">
        <v>63</v>
      </c>
      <c r="C125" s="20" t="s">
        <v>366</v>
      </c>
      <c r="D125" s="19">
        <v>49.22</v>
      </c>
      <c r="E125" s="18" t="s">
        <v>364</v>
      </c>
      <c r="F125" s="18" t="s">
        <v>28</v>
      </c>
      <c r="G125" s="20" t="s">
        <v>86</v>
      </c>
    </row>
    <row r="126" spans="2:7" ht="13.5" customHeight="1" x14ac:dyDescent="0.35">
      <c r="B126" s="23" t="s">
        <v>62</v>
      </c>
      <c r="C126" s="23" t="s">
        <v>270</v>
      </c>
      <c r="D126" s="22">
        <v>66.8</v>
      </c>
      <c r="E126" s="21" t="s">
        <v>364</v>
      </c>
      <c r="F126" s="21" t="s">
        <v>28</v>
      </c>
      <c r="G126" s="23" t="s">
        <v>86</v>
      </c>
    </row>
    <row r="127" spans="2:7" ht="13.5" customHeight="1" x14ac:dyDescent="0.35">
      <c r="B127" s="20" t="s">
        <v>367</v>
      </c>
      <c r="C127" s="20" t="s">
        <v>368</v>
      </c>
      <c r="D127" s="19">
        <v>57</v>
      </c>
      <c r="E127" s="18" t="s">
        <v>364</v>
      </c>
      <c r="F127" s="18" t="s">
        <v>28</v>
      </c>
      <c r="G127" s="20" t="s">
        <v>86</v>
      </c>
    </row>
    <row r="128" spans="2:7" ht="13.5" customHeight="1" x14ac:dyDescent="0.35">
      <c r="B128" s="23" t="s">
        <v>367</v>
      </c>
      <c r="C128" s="23" t="s">
        <v>368</v>
      </c>
      <c r="D128" s="22">
        <v>54.64</v>
      </c>
      <c r="E128" s="21" t="s">
        <v>365</v>
      </c>
      <c r="F128" s="21" t="s">
        <v>28</v>
      </c>
      <c r="G128" s="23" t="s">
        <v>86</v>
      </c>
    </row>
    <row r="129" spans="2:7" ht="13.5" customHeight="1" x14ac:dyDescent="0.35">
      <c r="B129" s="20" t="s">
        <v>369</v>
      </c>
      <c r="C129" s="20" t="s">
        <v>159</v>
      </c>
      <c r="D129" s="19">
        <v>44.83</v>
      </c>
      <c r="E129" s="18" t="s">
        <v>364</v>
      </c>
      <c r="F129" s="18" t="s">
        <v>28</v>
      </c>
      <c r="G129" s="20" t="s">
        <v>86</v>
      </c>
    </row>
    <row r="130" spans="2:7" ht="13.5" customHeight="1" x14ac:dyDescent="0.35">
      <c r="B130" s="23" t="s">
        <v>369</v>
      </c>
      <c r="C130" s="23" t="s">
        <v>283</v>
      </c>
      <c r="D130" s="22">
        <v>48.21</v>
      </c>
      <c r="E130" s="21" t="s">
        <v>364</v>
      </c>
      <c r="F130" s="21" t="s">
        <v>28</v>
      </c>
      <c r="G130" s="23" t="s">
        <v>86</v>
      </c>
    </row>
    <row r="131" spans="2:7" ht="13.5" customHeight="1" x14ac:dyDescent="0.35">
      <c r="B131" s="20" t="s">
        <v>65</v>
      </c>
      <c r="C131" s="20" t="s">
        <v>370</v>
      </c>
      <c r="D131" s="19">
        <v>45.06</v>
      </c>
      <c r="E131" s="18" t="s">
        <v>364</v>
      </c>
      <c r="F131" s="18" t="s">
        <v>28</v>
      </c>
      <c r="G131" s="20" t="s">
        <v>86</v>
      </c>
    </row>
    <row r="132" spans="2:7" ht="15" customHeight="1" x14ac:dyDescent="0.35">
      <c r="B132" s="54" t="s">
        <v>307</v>
      </c>
      <c r="C132" s="55"/>
      <c r="D132" s="56">
        <f>SUM(D122:D131)</f>
        <v>605.16000000000008</v>
      </c>
      <c r="E132" s="54"/>
      <c r="F132" s="55"/>
      <c r="G132" s="57"/>
    </row>
    <row r="133" spans="2:7" ht="18" customHeight="1" x14ac:dyDescent="0.35">
      <c r="B133" s="1" t="s">
        <v>371</v>
      </c>
      <c r="C133" s="1"/>
      <c r="D133" s="1"/>
      <c r="E133" s="1"/>
      <c r="F133" s="1"/>
      <c r="G133" s="1"/>
    </row>
    <row r="134" spans="2:7" ht="13.5" customHeight="1" x14ac:dyDescent="0.35">
      <c r="B134" s="23" t="s">
        <v>343</v>
      </c>
      <c r="C134" s="23" t="s">
        <v>372</v>
      </c>
      <c r="D134" s="22">
        <v>99.98</v>
      </c>
      <c r="E134" s="21" t="s">
        <v>373</v>
      </c>
      <c r="F134" s="21" t="s">
        <v>34</v>
      </c>
      <c r="G134" s="23" t="s">
        <v>223</v>
      </c>
    </row>
    <row r="135" spans="2:7" ht="13.5" customHeight="1" x14ac:dyDescent="0.35">
      <c r="B135" s="20" t="s">
        <v>240</v>
      </c>
      <c r="C135" s="20" t="s">
        <v>374</v>
      </c>
      <c r="D135" s="19">
        <v>77.11</v>
      </c>
      <c r="E135" s="18" t="s">
        <v>375</v>
      </c>
      <c r="F135" s="18" t="s">
        <v>34</v>
      </c>
      <c r="G135" s="20" t="s">
        <v>223</v>
      </c>
    </row>
    <row r="136" spans="2:7" ht="15" customHeight="1" x14ac:dyDescent="0.35">
      <c r="B136" s="54" t="s">
        <v>376</v>
      </c>
      <c r="C136" s="55"/>
      <c r="D136" s="56">
        <f>SUM(D134:D135)</f>
        <v>177.09</v>
      </c>
      <c r="E136" s="54"/>
      <c r="F136" s="55"/>
      <c r="G136" s="57"/>
    </row>
    <row r="137" spans="2:7" ht="18" customHeight="1" x14ac:dyDescent="0.35">
      <c r="B137" s="1" t="s">
        <v>371</v>
      </c>
      <c r="C137" s="1"/>
      <c r="D137" s="1"/>
      <c r="E137" s="1"/>
      <c r="F137" s="1"/>
      <c r="G137" s="1"/>
    </row>
    <row r="138" spans="2:7" ht="13.5" customHeight="1" x14ac:dyDescent="0.35">
      <c r="B138" s="23" t="s">
        <v>348</v>
      </c>
      <c r="C138" s="23" t="s">
        <v>377</v>
      </c>
      <c r="D138" s="22">
        <v>16</v>
      </c>
      <c r="E138" s="21" t="s">
        <v>378</v>
      </c>
      <c r="F138" s="21" t="s">
        <v>34</v>
      </c>
      <c r="G138" s="23" t="s">
        <v>223</v>
      </c>
    </row>
    <row r="139" spans="2:7" ht="13.5" customHeight="1" x14ac:dyDescent="0.35">
      <c r="B139" s="20" t="s">
        <v>240</v>
      </c>
      <c r="C139" s="20" t="s">
        <v>379</v>
      </c>
      <c r="D139" s="19">
        <v>721.63</v>
      </c>
      <c r="E139" s="18" t="s">
        <v>380</v>
      </c>
      <c r="F139" s="18" t="s">
        <v>34</v>
      </c>
      <c r="G139" s="20" t="s">
        <v>223</v>
      </c>
    </row>
    <row r="140" spans="2:7" ht="15" customHeight="1" x14ac:dyDescent="0.35">
      <c r="B140" s="54" t="s">
        <v>376</v>
      </c>
      <c r="C140" s="55"/>
      <c r="D140" s="56">
        <f>SUM(D138:D139)</f>
        <v>737.63</v>
      </c>
      <c r="E140" s="54"/>
      <c r="F140" s="55"/>
      <c r="G140" s="57"/>
    </row>
    <row r="141" spans="2:7" ht="18" customHeight="1" x14ac:dyDescent="0.35">
      <c r="B141" s="1" t="s">
        <v>371</v>
      </c>
      <c r="C141" s="1"/>
      <c r="D141" s="1"/>
      <c r="E141" s="1"/>
      <c r="F141" s="1"/>
      <c r="G141" s="1"/>
    </row>
    <row r="142" spans="2:7" ht="13.5" customHeight="1" x14ac:dyDescent="0.35">
      <c r="B142" s="23" t="s">
        <v>224</v>
      </c>
      <c r="C142" s="23" t="s">
        <v>381</v>
      </c>
      <c r="D142" s="22">
        <v>6.21</v>
      </c>
      <c r="E142" s="21" t="s">
        <v>382</v>
      </c>
      <c r="F142" s="21" t="s">
        <v>34</v>
      </c>
      <c r="G142" s="23" t="s">
        <v>223</v>
      </c>
    </row>
    <row r="143" spans="2:7" ht="15" customHeight="1" x14ac:dyDescent="0.35">
      <c r="B143" s="54" t="s">
        <v>376</v>
      </c>
      <c r="C143" s="55"/>
      <c r="D143" s="56">
        <f>SUM(D142:D142)</f>
        <v>6.21</v>
      </c>
      <c r="E143" s="54"/>
      <c r="F143" s="55"/>
      <c r="G143" s="57"/>
    </row>
    <row r="145" spans="2:7" ht="21.75" customHeight="1" x14ac:dyDescent="0.35">
      <c r="B145" s="28" t="s">
        <v>383</v>
      </c>
      <c r="C145" s="28"/>
      <c r="D145" s="26">
        <v>15736.81</v>
      </c>
      <c r="E145" s="28"/>
      <c r="F145" s="28"/>
      <c r="G145" s="28"/>
    </row>
    <row r="147" spans="2:7" ht="18" customHeight="1" x14ac:dyDescent="0.35">
      <c r="B147" s="4" t="s">
        <v>384</v>
      </c>
      <c r="C147" s="4"/>
      <c r="D147" s="4"/>
      <c r="E147" s="4"/>
      <c r="F147" s="4"/>
      <c r="G147" s="4"/>
    </row>
    <row r="148" spans="2:7" ht="15.75" customHeight="1" x14ac:dyDescent="0.35">
      <c r="B148" s="10" t="s">
        <v>201</v>
      </c>
      <c r="C148" s="9" t="s">
        <v>71</v>
      </c>
      <c r="D148" s="10" t="s">
        <v>202</v>
      </c>
      <c r="E148" s="9" t="s">
        <v>11</v>
      </c>
      <c r="F148" s="37" t="s">
        <v>385</v>
      </c>
      <c r="G148" s="10" t="s">
        <v>386</v>
      </c>
    </row>
    <row r="149" spans="2:7" ht="13.5" customHeight="1" x14ac:dyDescent="0.35">
      <c r="B149" s="58" t="s">
        <v>387</v>
      </c>
      <c r="C149" s="58" t="s">
        <v>388</v>
      </c>
      <c r="D149" s="59">
        <v>102.61</v>
      </c>
      <c r="E149" s="60" t="s">
        <v>389</v>
      </c>
      <c r="F149" s="60" t="s">
        <v>390</v>
      </c>
      <c r="G149" s="58" t="s">
        <v>223</v>
      </c>
    </row>
    <row r="150" spans="2:7" ht="13.5" customHeight="1" x14ac:dyDescent="0.35">
      <c r="B150" s="61" t="s">
        <v>387</v>
      </c>
      <c r="C150" s="61" t="s">
        <v>391</v>
      </c>
      <c r="D150" s="62">
        <v>0.11</v>
      </c>
      <c r="E150" s="63" t="s">
        <v>392</v>
      </c>
      <c r="F150" s="63" t="s">
        <v>393</v>
      </c>
      <c r="G150" s="61" t="s">
        <v>223</v>
      </c>
    </row>
    <row r="151" spans="2:7" ht="13.5" customHeight="1" x14ac:dyDescent="0.35">
      <c r="B151" s="58" t="s">
        <v>387</v>
      </c>
      <c r="C151" s="58" t="s">
        <v>394</v>
      </c>
      <c r="D151" s="59">
        <v>18.59</v>
      </c>
      <c r="E151" s="60" t="s">
        <v>395</v>
      </c>
      <c r="F151" s="60" t="s">
        <v>390</v>
      </c>
      <c r="G151" s="58" t="s">
        <v>223</v>
      </c>
    </row>
    <row r="152" spans="2:7" ht="13.5" customHeight="1" x14ac:dyDescent="0.35">
      <c r="B152" s="61" t="s">
        <v>387</v>
      </c>
      <c r="C152" s="61" t="s">
        <v>396</v>
      </c>
      <c r="D152" s="62">
        <v>59.73</v>
      </c>
      <c r="E152" s="63" t="s">
        <v>397</v>
      </c>
      <c r="F152" s="63" t="s">
        <v>390</v>
      </c>
      <c r="G152" s="61" t="s">
        <v>223</v>
      </c>
    </row>
    <row r="153" spans="2:7" ht="13.5" customHeight="1" x14ac:dyDescent="0.35">
      <c r="B153" s="58" t="s">
        <v>387</v>
      </c>
      <c r="C153" s="58" t="s">
        <v>398</v>
      </c>
      <c r="D153" s="59">
        <v>14.23</v>
      </c>
      <c r="E153" s="60" t="s">
        <v>399</v>
      </c>
      <c r="F153" s="60" t="s">
        <v>390</v>
      </c>
      <c r="G153" s="58" t="s">
        <v>223</v>
      </c>
    </row>
    <row r="154" spans="2:7" ht="13.5" customHeight="1" x14ac:dyDescent="0.35">
      <c r="B154" s="61" t="s">
        <v>293</v>
      </c>
      <c r="C154" s="61" t="s">
        <v>400</v>
      </c>
      <c r="D154" s="62">
        <v>85.68</v>
      </c>
      <c r="E154" s="63" t="s">
        <v>401</v>
      </c>
      <c r="F154" s="63" t="s">
        <v>390</v>
      </c>
      <c r="G154" s="61" t="s">
        <v>223</v>
      </c>
    </row>
    <row r="155" spans="2:7" ht="13.5" customHeight="1" x14ac:dyDescent="0.35">
      <c r="B155" s="58" t="s">
        <v>293</v>
      </c>
      <c r="C155" s="58" t="s">
        <v>402</v>
      </c>
      <c r="D155" s="59">
        <v>98.65</v>
      </c>
      <c r="E155" s="60" t="s">
        <v>403</v>
      </c>
      <c r="F155" s="60" t="s">
        <v>390</v>
      </c>
      <c r="G155" s="58" t="s">
        <v>223</v>
      </c>
    </row>
    <row r="156" spans="2:7" ht="13.5" customHeight="1" x14ac:dyDescent="0.35">
      <c r="B156" s="61" t="s">
        <v>220</v>
      </c>
      <c r="C156" s="61" t="s">
        <v>404</v>
      </c>
      <c r="D156" s="62">
        <v>172.17</v>
      </c>
      <c r="E156" s="63" t="s">
        <v>405</v>
      </c>
      <c r="F156" s="63" t="s">
        <v>390</v>
      </c>
      <c r="G156" s="61" t="s">
        <v>223</v>
      </c>
    </row>
    <row r="157" spans="2:7" ht="13.5" customHeight="1" x14ac:dyDescent="0.35">
      <c r="B157" s="58" t="s">
        <v>232</v>
      </c>
      <c r="C157" s="58" t="s">
        <v>406</v>
      </c>
      <c r="D157" s="59">
        <v>26.22</v>
      </c>
      <c r="E157" s="60" t="s">
        <v>407</v>
      </c>
      <c r="F157" s="60" t="s">
        <v>390</v>
      </c>
      <c r="G157" s="58" t="s">
        <v>223</v>
      </c>
    </row>
    <row r="158" spans="2:7" ht="13.5" customHeight="1" x14ac:dyDescent="0.35">
      <c r="B158" s="61" t="s">
        <v>232</v>
      </c>
      <c r="C158" s="61" t="s">
        <v>406</v>
      </c>
      <c r="D158" s="62">
        <v>160.27000000000001</v>
      </c>
      <c r="E158" s="63" t="s">
        <v>408</v>
      </c>
      <c r="F158" s="63" t="s">
        <v>390</v>
      </c>
      <c r="G158" s="61" t="s">
        <v>223</v>
      </c>
    </row>
    <row r="159" spans="2:7" ht="13.5" customHeight="1" x14ac:dyDescent="0.35">
      <c r="B159" s="58" t="s">
        <v>232</v>
      </c>
      <c r="C159" s="58" t="s">
        <v>409</v>
      </c>
      <c r="D159" s="59">
        <v>33.07</v>
      </c>
      <c r="E159" s="60" t="s">
        <v>410</v>
      </c>
      <c r="F159" s="60" t="s">
        <v>390</v>
      </c>
      <c r="G159" s="58" t="s">
        <v>223</v>
      </c>
    </row>
    <row r="160" spans="2:7" ht="13.5" customHeight="1" x14ac:dyDescent="0.35">
      <c r="B160" s="61" t="s">
        <v>232</v>
      </c>
      <c r="C160" s="61" t="s">
        <v>235</v>
      </c>
      <c r="D160" s="62">
        <v>30.55</v>
      </c>
      <c r="E160" s="63" t="s">
        <v>411</v>
      </c>
      <c r="F160" s="63" t="s">
        <v>390</v>
      </c>
      <c r="G160" s="61" t="s">
        <v>223</v>
      </c>
    </row>
    <row r="161" spans="2:7" ht="13.5" customHeight="1" x14ac:dyDescent="0.35">
      <c r="B161" s="58" t="s">
        <v>232</v>
      </c>
      <c r="C161" s="58" t="s">
        <v>235</v>
      </c>
      <c r="D161" s="59">
        <v>54.33</v>
      </c>
      <c r="E161" s="60" t="s">
        <v>412</v>
      </c>
      <c r="F161" s="60" t="s">
        <v>390</v>
      </c>
      <c r="G161" s="58" t="s">
        <v>223</v>
      </c>
    </row>
    <row r="162" spans="2:7" ht="13.5" customHeight="1" x14ac:dyDescent="0.35">
      <c r="B162" s="61" t="s">
        <v>232</v>
      </c>
      <c r="C162" s="61" t="s">
        <v>413</v>
      </c>
      <c r="D162" s="62">
        <v>94.28</v>
      </c>
      <c r="E162" s="63" t="s">
        <v>414</v>
      </c>
      <c r="F162" s="63" t="s">
        <v>390</v>
      </c>
      <c r="G162" s="61" t="s">
        <v>223</v>
      </c>
    </row>
    <row r="163" spans="2:7" ht="13.5" customHeight="1" x14ac:dyDescent="0.35">
      <c r="B163" s="58" t="s">
        <v>232</v>
      </c>
      <c r="C163" s="58" t="s">
        <v>415</v>
      </c>
      <c r="D163" s="59">
        <v>185.43</v>
      </c>
      <c r="E163" s="60" t="s">
        <v>416</v>
      </c>
      <c r="F163" s="60" t="s">
        <v>390</v>
      </c>
      <c r="G163" s="58" t="s">
        <v>223</v>
      </c>
    </row>
    <row r="164" spans="2:7" ht="13.5" customHeight="1" x14ac:dyDescent="0.35">
      <c r="B164" s="61" t="s">
        <v>232</v>
      </c>
      <c r="C164" s="61" t="s">
        <v>417</v>
      </c>
      <c r="D164" s="62">
        <v>0.28999999999999998</v>
      </c>
      <c r="E164" s="63" t="s">
        <v>418</v>
      </c>
      <c r="F164" s="63" t="s">
        <v>390</v>
      </c>
      <c r="G164" s="61" t="s">
        <v>223</v>
      </c>
    </row>
    <row r="165" spans="2:7" ht="13.5" customHeight="1" x14ac:dyDescent="0.35">
      <c r="B165" s="58" t="s">
        <v>232</v>
      </c>
      <c r="C165" s="58" t="s">
        <v>419</v>
      </c>
      <c r="D165" s="59">
        <v>93.78</v>
      </c>
      <c r="E165" s="60" t="s">
        <v>420</v>
      </c>
      <c r="F165" s="60" t="s">
        <v>390</v>
      </c>
      <c r="G165" s="58" t="s">
        <v>223</v>
      </c>
    </row>
    <row r="166" spans="2:7" ht="13.5" customHeight="1" x14ac:dyDescent="0.35">
      <c r="B166" s="61" t="s">
        <v>232</v>
      </c>
      <c r="C166" s="61" t="s">
        <v>421</v>
      </c>
      <c r="D166" s="62">
        <v>36.369999999999997</v>
      </c>
      <c r="E166" s="63" t="s">
        <v>422</v>
      </c>
      <c r="F166" s="63" t="s">
        <v>390</v>
      </c>
      <c r="G166" s="61" t="s">
        <v>223</v>
      </c>
    </row>
    <row r="167" spans="2:7" ht="13.5" customHeight="1" x14ac:dyDescent="0.35">
      <c r="B167" s="58" t="s">
        <v>232</v>
      </c>
      <c r="C167" s="58" t="s">
        <v>423</v>
      </c>
      <c r="D167" s="59">
        <v>60.81</v>
      </c>
      <c r="E167" s="60" t="s">
        <v>424</v>
      </c>
      <c r="F167" s="60" t="s">
        <v>390</v>
      </c>
      <c r="G167" s="58" t="s">
        <v>223</v>
      </c>
    </row>
    <row r="168" spans="2:7" ht="13.5" customHeight="1" x14ac:dyDescent="0.35">
      <c r="B168" s="61" t="s">
        <v>232</v>
      </c>
      <c r="C168" s="61" t="s">
        <v>425</v>
      </c>
      <c r="D168" s="62">
        <v>121.34</v>
      </c>
      <c r="E168" s="63" t="s">
        <v>426</v>
      </c>
      <c r="F168" s="63" t="s">
        <v>390</v>
      </c>
      <c r="G168" s="61" t="s">
        <v>223</v>
      </c>
    </row>
    <row r="169" spans="2:7" ht="13.5" customHeight="1" x14ac:dyDescent="0.35">
      <c r="B169" s="58" t="s">
        <v>327</v>
      </c>
      <c r="C169" s="58" t="s">
        <v>427</v>
      </c>
      <c r="D169" s="59">
        <v>33.76</v>
      </c>
      <c r="E169" s="60" t="s">
        <v>428</v>
      </c>
      <c r="F169" s="60" t="s">
        <v>393</v>
      </c>
      <c r="G169" s="58" t="s">
        <v>311</v>
      </c>
    </row>
    <row r="170" spans="2:7" ht="13.5" customHeight="1" x14ac:dyDescent="0.35">
      <c r="B170" s="61" t="s">
        <v>429</v>
      </c>
      <c r="C170" s="61" t="s">
        <v>430</v>
      </c>
      <c r="D170" s="62">
        <v>102.96</v>
      </c>
      <c r="E170" s="63" t="s">
        <v>431</v>
      </c>
      <c r="F170" s="63" t="s">
        <v>390</v>
      </c>
      <c r="G170" s="61" t="s">
        <v>223</v>
      </c>
    </row>
    <row r="171" spans="2:7" ht="13.5" customHeight="1" x14ac:dyDescent="0.35">
      <c r="B171" s="58" t="s">
        <v>429</v>
      </c>
      <c r="C171" s="58" t="s">
        <v>432</v>
      </c>
      <c r="D171" s="59">
        <v>44.26</v>
      </c>
      <c r="E171" s="60" t="s">
        <v>433</v>
      </c>
      <c r="F171" s="60" t="s">
        <v>390</v>
      </c>
      <c r="G171" s="58" t="s">
        <v>223</v>
      </c>
    </row>
    <row r="172" spans="2:7" ht="13.5" customHeight="1" x14ac:dyDescent="0.35">
      <c r="B172" s="61" t="s">
        <v>429</v>
      </c>
      <c r="C172" s="61" t="s">
        <v>325</v>
      </c>
      <c r="D172" s="62">
        <v>83.46</v>
      </c>
      <c r="E172" s="63" t="s">
        <v>434</v>
      </c>
      <c r="F172" s="63" t="s">
        <v>390</v>
      </c>
      <c r="G172" s="61" t="s">
        <v>223</v>
      </c>
    </row>
    <row r="173" spans="2:7" ht="13.5" customHeight="1" x14ac:dyDescent="0.35">
      <c r="B173" s="58" t="s">
        <v>429</v>
      </c>
      <c r="C173" s="58" t="s">
        <v>435</v>
      </c>
      <c r="D173" s="59">
        <v>39.17</v>
      </c>
      <c r="E173" s="60" t="s">
        <v>436</v>
      </c>
      <c r="F173" s="60" t="s">
        <v>390</v>
      </c>
      <c r="G173" s="58" t="s">
        <v>223</v>
      </c>
    </row>
    <row r="174" spans="2:7" ht="13.5" customHeight="1" x14ac:dyDescent="0.35">
      <c r="B174" s="61" t="s">
        <v>429</v>
      </c>
      <c r="C174" s="61" t="s">
        <v>435</v>
      </c>
      <c r="D174" s="62">
        <v>270.42</v>
      </c>
      <c r="E174" s="63" t="s">
        <v>437</v>
      </c>
      <c r="F174" s="63" t="s">
        <v>390</v>
      </c>
      <c r="G174" s="61" t="s">
        <v>223</v>
      </c>
    </row>
    <row r="175" spans="2:7" ht="13.5" customHeight="1" x14ac:dyDescent="0.35">
      <c r="B175" s="58" t="s">
        <v>429</v>
      </c>
      <c r="C175" s="58" t="s">
        <v>438</v>
      </c>
      <c r="D175" s="59">
        <v>60.81</v>
      </c>
      <c r="E175" s="60" t="s">
        <v>439</v>
      </c>
      <c r="F175" s="60" t="s">
        <v>390</v>
      </c>
      <c r="G175" s="58" t="s">
        <v>223</v>
      </c>
    </row>
    <row r="176" spans="2:7" ht="13.5" customHeight="1" x14ac:dyDescent="0.35">
      <c r="B176" s="61" t="s">
        <v>429</v>
      </c>
      <c r="C176" s="61" t="s">
        <v>440</v>
      </c>
      <c r="D176" s="62">
        <v>20.59</v>
      </c>
      <c r="E176" s="63" t="s">
        <v>441</v>
      </c>
      <c r="F176" s="63" t="s">
        <v>390</v>
      </c>
      <c r="G176" s="61" t="s">
        <v>223</v>
      </c>
    </row>
    <row r="177" spans="2:7" ht="13.5" customHeight="1" x14ac:dyDescent="0.35">
      <c r="B177" s="58" t="s">
        <v>348</v>
      </c>
      <c r="C177" s="58" t="s">
        <v>442</v>
      </c>
      <c r="D177" s="59">
        <v>55.51</v>
      </c>
      <c r="E177" s="60" t="s">
        <v>443</v>
      </c>
      <c r="F177" s="60" t="s">
        <v>390</v>
      </c>
      <c r="G177" s="58" t="s">
        <v>223</v>
      </c>
    </row>
    <row r="178" spans="2:7" ht="13.5" customHeight="1" x14ac:dyDescent="0.35">
      <c r="B178" s="61" t="s">
        <v>348</v>
      </c>
      <c r="C178" s="61" t="s">
        <v>444</v>
      </c>
      <c r="D178" s="62">
        <v>18.649999999999999</v>
      </c>
      <c r="E178" s="63" t="s">
        <v>445</v>
      </c>
      <c r="F178" s="63" t="s">
        <v>390</v>
      </c>
      <c r="G178" s="61" t="s">
        <v>223</v>
      </c>
    </row>
    <row r="179" spans="2:7" ht="13.5" customHeight="1" x14ac:dyDescent="0.35">
      <c r="B179" s="58" t="s">
        <v>348</v>
      </c>
      <c r="C179" s="58" t="s">
        <v>446</v>
      </c>
      <c r="D179" s="59">
        <v>45.67</v>
      </c>
      <c r="E179" s="60" t="s">
        <v>447</v>
      </c>
      <c r="F179" s="60" t="s">
        <v>390</v>
      </c>
      <c r="G179" s="58" t="s">
        <v>223</v>
      </c>
    </row>
    <row r="180" spans="2:7" ht="13.5" customHeight="1" x14ac:dyDescent="0.35">
      <c r="B180" s="61" t="s">
        <v>348</v>
      </c>
      <c r="C180" s="61" t="s">
        <v>446</v>
      </c>
      <c r="D180" s="62">
        <v>108.37</v>
      </c>
      <c r="E180" s="63" t="s">
        <v>448</v>
      </c>
      <c r="F180" s="63" t="s">
        <v>390</v>
      </c>
      <c r="G180" s="61" t="s">
        <v>223</v>
      </c>
    </row>
    <row r="181" spans="2:7" ht="13.5" customHeight="1" x14ac:dyDescent="0.35">
      <c r="B181" s="58" t="s">
        <v>348</v>
      </c>
      <c r="C181" s="58" t="s">
        <v>449</v>
      </c>
      <c r="D181" s="59">
        <v>115.84</v>
      </c>
      <c r="E181" s="60" t="s">
        <v>450</v>
      </c>
      <c r="F181" s="60" t="s">
        <v>390</v>
      </c>
      <c r="G181" s="58" t="s">
        <v>223</v>
      </c>
    </row>
    <row r="182" spans="2:7" ht="13.5" customHeight="1" x14ac:dyDescent="0.35">
      <c r="B182" s="61" t="s">
        <v>348</v>
      </c>
      <c r="C182" s="61" t="s">
        <v>451</v>
      </c>
      <c r="D182" s="62">
        <v>34.840000000000003</v>
      </c>
      <c r="E182" s="63" t="s">
        <v>452</v>
      </c>
      <c r="F182" s="63" t="s">
        <v>390</v>
      </c>
      <c r="G182" s="61" t="s">
        <v>223</v>
      </c>
    </row>
    <row r="183" spans="2:7" ht="13.5" customHeight="1" x14ac:dyDescent="0.35">
      <c r="B183" s="58" t="s">
        <v>348</v>
      </c>
      <c r="C183" s="58" t="s">
        <v>453</v>
      </c>
      <c r="D183" s="59">
        <v>19.47</v>
      </c>
      <c r="E183" s="60" t="s">
        <v>454</v>
      </c>
      <c r="F183" s="60" t="s">
        <v>390</v>
      </c>
      <c r="G183" s="58" t="s">
        <v>223</v>
      </c>
    </row>
    <row r="184" spans="2:7" ht="13.5" customHeight="1" x14ac:dyDescent="0.35">
      <c r="B184" s="61" t="s">
        <v>348</v>
      </c>
      <c r="C184" s="61" t="s">
        <v>455</v>
      </c>
      <c r="D184" s="62">
        <v>34.270000000000003</v>
      </c>
      <c r="E184" s="63" t="s">
        <v>456</v>
      </c>
      <c r="F184" s="63" t="s">
        <v>390</v>
      </c>
      <c r="G184" s="61" t="s">
        <v>223</v>
      </c>
    </row>
    <row r="185" spans="2:7" ht="13.5" customHeight="1" x14ac:dyDescent="0.35">
      <c r="B185" s="58" t="s">
        <v>348</v>
      </c>
      <c r="C185" s="58" t="s">
        <v>457</v>
      </c>
      <c r="D185" s="59">
        <v>74.95</v>
      </c>
      <c r="E185" s="60" t="s">
        <v>458</v>
      </c>
      <c r="F185" s="60" t="s">
        <v>390</v>
      </c>
      <c r="G185" s="58" t="s">
        <v>223</v>
      </c>
    </row>
    <row r="186" spans="2:7" ht="13.5" customHeight="1" x14ac:dyDescent="0.35">
      <c r="B186" s="61" t="s">
        <v>348</v>
      </c>
      <c r="C186" s="61" t="s">
        <v>459</v>
      </c>
      <c r="D186" s="62">
        <v>26.2</v>
      </c>
      <c r="E186" s="63" t="s">
        <v>460</v>
      </c>
      <c r="F186" s="63" t="s">
        <v>390</v>
      </c>
      <c r="G186" s="61" t="s">
        <v>223</v>
      </c>
    </row>
    <row r="187" spans="2:7" ht="13.5" customHeight="1" x14ac:dyDescent="0.35">
      <c r="B187" s="58" t="s">
        <v>224</v>
      </c>
      <c r="C187" s="58" t="s">
        <v>461</v>
      </c>
      <c r="D187" s="59">
        <v>70.55</v>
      </c>
      <c r="E187" s="60" t="s">
        <v>462</v>
      </c>
      <c r="F187" s="60" t="s">
        <v>390</v>
      </c>
      <c r="G187" s="58" t="s">
        <v>223</v>
      </c>
    </row>
    <row r="188" spans="2:7" ht="13.5" customHeight="1" x14ac:dyDescent="0.35">
      <c r="B188" s="61" t="s">
        <v>224</v>
      </c>
      <c r="C188" s="61" t="s">
        <v>461</v>
      </c>
      <c r="D188" s="62">
        <v>56.47</v>
      </c>
      <c r="E188" s="63" t="s">
        <v>463</v>
      </c>
      <c r="F188" s="63" t="s">
        <v>390</v>
      </c>
      <c r="G188" s="61" t="s">
        <v>223</v>
      </c>
    </row>
    <row r="189" spans="2:7" ht="13.5" customHeight="1" x14ac:dyDescent="0.35">
      <c r="B189" s="58" t="s">
        <v>224</v>
      </c>
      <c r="C189" s="58" t="s">
        <v>464</v>
      </c>
      <c r="D189" s="59">
        <v>0.28000000000000003</v>
      </c>
      <c r="E189" s="60" t="s">
        <v>465</v>
      </c>
      <c r="F189" s="60" t="s">
        <v>390</v>
      </c>
      <c r="G189" s="58" t="s">
        <v>223</v>
      </c>
    </row>
    <row r="190" spans="2:7" ht="13.5" customHeight="1" x14ac:dyDescent="0.35">
      <c r="B190" s="61" t="s">
        <v>224</v>
      </c>
      <c r="C190" s="61" t="s">
        <v>466</v>
      </c>
      <c r="D190" s="62">
        <v>0.28000000000000003</v>
      </c>
      <c r="E190" s="63" t="s">
        <v>467</v>
      </c>
      <c r="F190" s="63" t="s">
        <v>390</v>
      </c>
      <c r="G190" s="61" t="s">
        <v>223</v>
      </c>
    </row>
    <row r="191" spans="2:7" ht="13.5" customHeight="1" x14ac:dyDescent="0.35">
      <c r="B191" s="58" t="s">
        <v>224</v>
      </c>
      <c r="C191" s="58" t="s">
        <v>339</v>
      </c>
      <c r="D191" s="59">
        <v>26.11</v>
      </c>
      <c r="E191" s="60" t="s">
        <v>468</v>
      </c>
      <c r="F191" s="60" t="s">
        <v>390</v>
      </c>
      <c r="G191" s="58" t="s">
        <v>223</v>
      </c>
    </row>
    <row r="192" spans="2:7" ht="13.5" customHeight="1" x14ac:dyDescent="0.35">
      <c r="B192" s="61" t="s">
        <v>224</v>
      </c>
      <c r="C192" s="61" t="s">
        <v>469</v>
      </c>
      <c r="D192" s="62">
        <v>75.94</v>
      </c>
      <c r="E192" s="63" t="s">
        <v>470</v>
      </c>
      <c r="F192" s="63" t="s">
        <v>390</v>
      </c>
      <c r="G192" s="61" t="s">
        <v>223</v>
      </c>
    </row>
    <row r="193" spans="2:7" ht="13.5" customHeight="1" x14ac:dyDescent="0.35">
      <c r="B193" s="58" t="s">
        <v>224</v>
      </c>
      <c r="C193" s="58" t="s">
        <v>469</v>
      </c>
      <c r="D193" s="59">
        <v>27.28</v>
      </c>
      <c r="E193" s="60" t="s">
        <v>471</v>
      </c>
      <c r="F193" s="60" t="s">
        <v>390</v>
      </c>
      <c r="G193" s="58" t="s">
        <v>223</v>
      </c>
    </row>
    <row r="194" spans="2:7" ht="13.5" customHeight="1" x14ac:dyDescent="0.35">
      <c r="B194" s="61" t="s">
        <v>224</v>
      </c>
      <c r="C194" s="61" t="s">
        <v>225</v>
      </c>
      <c r="D194" s="62">
        <v>27.28</v>
      </c>
      <c r="E194" s="63" t="s">
        <v>472</v>
      </c>
      <c r="F194" s="63" t="s">
        <v>390</v>
      </c>
      <c r="G194" s="61" t="s">
        <v>223</v>
      </c>
    </row>
    <row r="195" spans="2:7" ht="13.5" customHeight="1" x14ac:dyDescent="0.35">
      <c r="B195" s="58" t="s">
        <v>224</v>
      </c>
      <c r="C195" s="58" t="s">
        <v>473</v>
      </c>
      <c r="D195" s="59">
        <v>15.4</v>
      </c>
      <c r="E195" s="60" t="s">
        <v>474</v>
      </c>
      <c r="F195" s="60" t="s">
        <v>390</v>
      </c>
      <c r="G195" s="58" t="s">
        <v>223</v>
      </c>
    </row>
    <row r="196" spans="2:7" ht="13.5" customHeight="1" x14ac:dyDescent="0.35">
      <c r="B196" s="61" t="s">
        <v>224</v>
      </c>
      <c r="C196" s="61" t="s">
        <v>475</v>
      </c>
      <c r="D196" s="62">
        <v>11.08</v>
      </c>
      <c r="E196" s="63" t="s">
        <v>476</v>
      </c>
      <c r="F196" s="63" t="s">
        <v>390</v>
      </c>
      <c r="G196" s="61" t="s">
        <v>223</v>
      </c>
    </row>
    <row r="197" spans="2:7" ht="13.5" customHeight="1" x14ac:dyDescent="0.35">
      <c r="B197" s="58" t="s">
        <v>224</v>
      </c>
      <c r="C197" s="58" t="s">
        <v>353</v>
      </c>
      <c r="D197" s="59">
        <v>270.24</v>
      </c>
      <c r="E197" s="60" t="s">
        <v>477</v>
      </c>
      <c r="F197" s="60" t="s">
        <v>390</v>
      </c>
      <c r="G197" s="58" t="s">
        <v>223</v>
      </c>
    </row>
    <row r="198" spans="2:7" ht="13.5" customHeight="1" x14ac:dyDescent="0.35">
      <c r="B198" s="61" t="s">
        <v>224</v>
      </c>
      <c r="C198" s="61" t="s">
        <v>353</v>
      </c>
      <c r="D198" s="62">
        <v>173.2</v>
      </c>
      <c r="E198" s="63" t="s">
        <v>478</v>
      </c>
      <c r="F198" s="63" t="s">
        <v>390</v>
      </c>
      <c r="G198" s="61" t="s">
        <v>223</v>
      </c>
    </row>
    <row r="199" spans="2:7" ht="13.5" customHeight="1" x14ac:dyDescent="0.35">
      <c r="B199" s="58" t="s">
        <v>224</v>
      </c>
      <c r="C199" s="58" t="s">
        <v>479</v>
      </c>
      <c r="D199" s="59">
        <v>43.51</v>
      </c>
      <c r="E199" s="60" t="s">
        <v>480</v>
      </c>
      <c r="F199" s="60" t="s">
        <v>390</v>
      </c>
      <c r="G199" s="58" t="s">
        <v>223</v>
      </c>
    </row>
    <row r="200" spans="2:7" ht="13.5" customHeight="1" x14ac:dyDescent="0.35">
      <c r="B200" s="61" t="s">
        <v>240</v>
      </c>
      <c r="C200" s="61" t="s">
        <v>481</v>
      </c>
      <c r="D200" s="62">
        <v>155.91999999999999</v>
      </c>
      <c r="E200" s="63" t="s">
        <v>482</v>
      </c>
      <c r="F200" s="63" t="s">
        <v>390</v>
      </c>
      <c r="G200" s="61" t="s">
        <v>223</v>
      </c>
    </row>
    <row r="201" spans="2:7" ht="13.5" customHeight="1" x14ac:dyDescent="0.35">
      <c r="B201" s="58" t="s">
        <v>240</v>
      </c>
      <c r="C201" s="58" t="s">
        <v>483</v>
      </c>
      <c r="D201" s="59">
        <v>126.75</v>
      </c>
      <c r="E201" s="60" t="s">
        <v>484</v>
      </c>
      <c r="F201" s="60" t="s">
        <v>390</v>
      </c>
      <c r="G201" s="58" t="s">
        <v>223</v>
      </c>
    </row>
    <row r="202" spans="2:7" ht="13.5" customHeight="1" x14ac:dyDescent="0.35">
      <c r="B202" s="61" t="s">
        <v>240</v>
      </c>
      <c r="C202" s="61" t="s">
        <v>485</v>
      </c>
      <c r="D202" s="62">
        <v>73.739999999999995</v>
      </c>
      <c r="E202" s="63" t="s">
        <v>486</v>
      </c>
      <c r="F202" s="63" t="s">
        <v>390</v>
      </c>
      <c r="G202" s="61" t="s">
        <v>223</v>
      </c>
    </row>
    <row r="203" spans="2:7" ht="13.5" customHeight="1" x14ac:dyDescent="0.35">
      <c r="B203" s="58" t="s">
        <v>240</v>
      </c>
      <c r="C203" s="58" t="s">
        <v>487</v>
      </c>
      <c r="D203" s="59">
        <v>159.9</v>
      </c>
      <c r="E203" s="60" t="s">
        <v>488</v>
      </c>
      <c r="F203" s="60" t="s">
        <v>390</v>
      </c>
      <c r="G203" s="58" t="s">
        <v>223</v>
      </c>
    </row>
    <row r="204" spans="2:7" ht="13.5" customHeight="1" x14ac:dyDescent="0.35">
      <c r="B204" s="61" t="s">
        <v>240</v>
      </c>
      <c r="C204" s="61" t="s">
        <v>487</v>
      </c>
      <c r="D204" s="62">
        <v>46.21</v>
      </c>
      <c r="E204" s="63" t="s">
        <v>489</v>
      </c>
      <c r="F204" s="63" t="s">
        <v>390</v>
      </c>
      <c r="G204" s="61" t="s">
        <v>223</v>
      </c>
    </row>
    <row r="205" spans="2:7" ht="13.5" customHeight="1" x14ac:dyDescent="0.35">
      <c r="B205" s="58" t="s">
        <v>240</v>
      </c>
      <c r="C205" s="58" t="s">
        <v>490</v>
      </c>
      <c r="D205" s="59">
        <v>0.28000000000000003</v>
      </c>
      <c r="E205" s="60" t="s">
        <v>491</v>
      </c>
      <c r="F205" s="60" t="s">
        <v>390</v>
      </c>
      <c r="G205" s="58" t="s">
        <v>223</v>
      </c>
    </row>
    <row r="206" spans="2:7" ht="13.5" customHeight="1" x14ac:dyDescent="0.35">
      <c r="B206" s="61" t="s">
        <v>240</v>
      </c>
      <c r="C206" s="61" t="s">
        <v>492</v>
      </c>
      <c r="D206" s="62">
        <v>393.78</v>
      </c>
      <c r="E206" s="63" t="s">
        <v>493</v>
      </c>
      <c r="F206" s="63" t="s">
        <v>390</v>
      </c>
      <c r="G206" s="61" t="s">
        <v>223</v>
      </c>
    </row>
    <row r="207" spans="2:7" ht="13.5" customHeight="1" x14ac:dyDescent="0.35">
      <c r="B207" s="58" t="s">
        <v>240</v>
      </c>
      <c r="C207" s="58" t="s">
        <v>494</v>
      </c>
      <c r="D207" s="59">
        <v>0.28000000000000003</v>
      </c>
      <c r="E207" s="60" t="s">
        <v>495</v>
      </c>
      <c r="F207" s="60" t="s">
        <v>390</v>
      </c>
      <c r="G207" s="58" t="s">
        <v>223</v>
      </c>
    </row>
    <row r="208" spans="2:7" ht="13.5" customHeight="1" x14ac:dyDescent="0.35">
      <c r="B208" s="61" t="s">
        <v>240</v>
      </c>
      <c r="C208" s="61" t="s">
        <v>496</v>
      </c>
      <c r="D208" s="62">
        <v>19.73</v>
      </c>
      <c r="E208" s="63" t="s">
        <v>497</v>
      </c>
      <c r="F208" s="63" t="s">
        <v>390</v>
      </c>
      <c r="G208" s="61" t="s">
        <v>223</v>
      </c>
    </row>
    <row r="209" spans="2:7" ht="13.5" customHeight="1" x14ac:dyDescent="0.35">
      <c r="B209" s="58" t="s">
        <v>240</v>
      </c>
      <c r="C209" s="58" t="s">
        <v>357</v>
      </c>
      <c r="D209" s="59">
        <v>73.47</v>
      </c>
      <c r="E209" s="60" t="s">
        <v>498</v>
      </c>
      <c r="F209" s="60" t="s">
        <v>390</v>
      </c>
      <c r="G209" s="58" t="s">
        <v>223</v>
      </c>
    </row>
    <row r="210" spans="2:7" ht="13.5" customHeight="1" x14ac:dyDescent="0.35">
      <c r="B210" s="61" t="s">
        <v>240</v>
      </c>
      <c r="C210" s="61" t="s">
        <v>499</v>
      </c>
      <c r="D210" s="62">
        <v>14.31</v>
      </c>
      <c r="E210" s="63" t="s">
        <v>500</v>
      </c>
      <c r="F210" s="63" t="s">
        <v>390</v>
      </c>
      <c r="G210" s="61" t="s">
        <v>223</v>
      </c>
    </row>
    <row r="211" spans="2:7" ht="13.5" customHeight="1" x14ac:dyDescent="0.35">
      <c r="B211" s="58" t="s">
        <v>240</v>
      </c>
      <c r="C211" s="58" t="s">
        <v>501</v>
      </c>
      <c r="D211" s="59">
        <v>15.78</v>
      </c>
      <c r="E211" s="60" t="s">
        <v>502</v>
      </c>
      <c r="F211" s="60" t="s">
        <v>390</v>
      </c>
      <c r="G211" s="58" t="s">
        <v>223</v>
      </c>
    </row>
    <row r="212" spans="2:7" ht="13.5" customHeight="1" x14ac:dyDescent="0.35">
      <c r="B212" s="61" t="s">
        <v>240</v>
      </c>
      <c r="C212" s="61" t="s">
        <v>501</v>
      </c>
      <c r="D212" s="62">
        <v>0.28000000000000003</v>
      </c>
      <c r="E212" s="63" t="s">
        <v>503</v>
      </c>
      <c r="F212" s="63" t="s">
        <v>390</v>
      </c>
      <c r="G212" s="61" t="s">
        <v>223</v>
      </c>
    </row>
    <row r="213" spans="2:7" ht="13.5" customHeight="1" x14ac:dyDescent="0.35">
      <c r="B213" s="58" t="s">
        <v>359</v>
      </c>
      <c r="C213" s="58" t="s">
        <v>504</v>
      </c>
      <c r="D213" s="59">
        <v>49.85</v>
      </c>
      <c r="E213" s="60" t="s">
        <v>505</v>
      </c>
      <c r="F213" s="60" t="s">
        <v>390</v>
      </c>
      <c r="G213" s="58" t="s">
        <v>223</v>
      </c>
    </row>
    <row r="214" spans="2:7" ht="13.5" customHeight="1" x14ac:dyDescent="0.35">
      <c r="B214" s="61" t="s">
        <v>359</v>
      </c>
      <c r="C214" s="61" t="s">
        <v>506</v>
      </c>
      <c r="D214" s="62">
        <v>0.28000000000000003</v>
      </c>
      <c r="E214" s="63" t="s">
        <v>507</v>
      </c>
      <c r="F214" s="63" t="s">
        <v>390</v>
      </c>
      <c r="G214" s="61" t="s">
        <v>223</v>
      </c>
    </row>
    <row r="215" spans="2:7" ht="13.5" customHeight="1" x14ac:dyDescent="0.35">
      <c r="B215" s="58" t="s">
        <v>359</v>
      </c>
      <c r="C215" s="58" t="s">
        <v>508</v>
      </c>
      <c r="D215" s="59">
        <v>6.23</v>
      </c>
      <c r="E215" s="60" t="s">
        <v>509</v>
      </c>
      <c r="F215" s="60" t="s">
        <v>390</v>
      </c>
      <c r="G215" s="58" t="s">
        <v>223</v>
      </c>
    </row>
    <row r="216" spans="2:7" ht="13.5" customHeight="1" x14ac:dyDescent="0.35">
      <c r="B216" s="61" t="s">
        <v>359</v>
      </c>
      <c r="C216" s="61" t="s">
        <v>510</v>
      </c>
      <c r="D216" s="62">
        <v>22.03</v>
      </c>
      <c r="E216" s="63" t="s">
        <v>511</v>
      </c>
      <c r="F216" s="63" t="s">
        <v>390</v>
      </c>
      <c r="G216" s="61" t="s">
        <v>223</v>
      </c>
    </row>
    <row r="217" spans="2:7" ht="13.5" customHeight="1" x14ac:dyDescent="0.35">
      <c r="B217" s="58" t="s">
        <v>359</v>
      </c>
      <c r="C217" s="58" t="s">
        <v>512</v>
      </c>
      <c r="D217" s="59">
        <v>238.09</v>
      </c>
      <c r="E217" s="60" t="s">
        <v>513</v>
      </c>
      <c r="F217" s="60" t="s">
        <v>390</v>
      </c>
      <c r="G217" s="58" t="s">
        <v>223</v>
      </c>
    </row>
    <row r="218" spans="2:7" ht="13.5" customHeight="1" x14ac:dyDescent="0.35">
      <c r="B218" s="61" t="s">
        <v>359</v>
      </c>
      <c r="C218" s="61" t="s">
        <v>514</v>
      </c>
      <c r="D218" s="62">
        <v>43.22</v>
      </c>
      <c r="E218" s="63" t="s">
        <v>515</v>
      </c>
      <c r="F218" s="63" t="s">
        <v>390</v>
      </c>
      <c r="G218" s="61" t="s">
        <v>223</v>
      </c>
    </row>
    <row r="219" spans="2:7" x14ac:dyDescent="0.35">
      <c r="B219" s="64" t="s">
        <v>516</v>
      </c>
      <c r="C219" s="64"/>
      <c r="D219" s="65">
        <v>4875.46</v>
      </c>
      <c r="E219" s="64"/>
      <c r="F219" s="64"/>
      <c r="G219" s="64"/>
    </row>
  </sheetData>
  <mergeCells count="16">
    <mergeCell ref="B147:G147"/>
    <mergeCell ref="B109:G109"/>
    <mergeCell ref="B121:G121"/>
    <mergeCell ref="B133:G133"/>
    <mergeCell ref="B137:G137"/>
    <mergeCell ref="B141:G141"/>
    <mergeCell ref="B25:G25"/>
    <mergeCell ref="B79:G79"/>
    <mergeCell ref="B82:G82"/>
    <mergeCell ref="B87:G87"/>
    <mergeCell ref="B96:G96"/>
    <mergeCell ref="B1:G1"/>
    <mergeCell ref="B4:G4"/>
    <mergeCell ref="B7:G7"/>
    <mergeCell ref="B13:G13"/>
    <mergeCell ref="B19:G19"/>
  </mergeCells>
  <pageMargins left="0.75" right="0.75" top="1" bottom="1" header="0.511811023622047" footer="0.511811023622047"/>
  <pageSetup paperSize="9" orientation="portrait" horizontalDpi="300" verticalDpi="300"/>
  <headerFooter>
    <oddHeader>&amp;L&amp;"Calibri"&amp;10&amp;K000000 Confidential - Oracle Restricted \Employees Only&amp;1#_x000D_</oddHeader>
    <oddFooter>&amp;L_x000D_&amp;1#&amp;"Calibri"&amp;10&amp;K000000 Confidential - Oracle Restricted \Employees Only</oddFooter>
  </headerFooter>
</worksheet>
</file>

<file path=docMetadata/LabelInfo.xml><?xml version="1.0" encoding="utf-8"?>
<clbl:labelList xmlns:clbl="http://schemas.microsoft.com/office/2020/mipLabelMetadata">
  <clbl:label id="{825c952f-1947-4719-99e7-7bc5a76060a8}" enabled="1" method="Standard" siteId="{4e2c6054-71cb-48f1-bd6c-3a9705aca71b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Depreciation and Partial</vt:lpstr>
      <vt:lpstr>Income by Month</vt:lpstr>
      <vt:lpstr>Schedule E Summary</vt:lpstr>
      <vt:lpstr>Deposit Detail</vt:lpstr>
      <vt:lpstr>Expenses Detail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Michael Dombaugh</cp:lastModifiedBy>
  <cp:revision>0</cp:revision>
  <dcterms:created xsi:type="dcterms:W3CDTF">2026-03-21T18:16:52Z</dcterms:created>
  <dcterms:modified xsi:type="dcterms:W3CDTF">2026-03-21T20:33:58Z</dcterms:modified>
  <dc:language>en-US</dc:language>
</cp:coreProperties>
</file>